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 tabRatio="691" activeTab="9"/>
  </bookViews>
  <sheets>
    <sheet name="налив" sheetId="1" r:id="rId1"/>
    <sheet name="МТР" sheetId="2" r:id="rId2"/>
    <sheet name="Певек лаборатория" sheetId="3" r:id="rId3"/>
    <sheet name="газ" sheetId="4" r:id="rId4"/>
    <sheet name="машино-час" sheetId="5" r:id="rId5"/>
    <sheet name="хранение" sheetId="6" r:id="rId6"/>
    <sheet name="прочие" sheetId="7" r:id="rId7"/>
    <sheet name="авиаторы" sheetId="8" r:id="rId8"/>
    <sheet name="НП опт" sheetId="9" r:id="rId9"/>
    <sheet name="НП розница" sheetId="11" r:id="rId10"/>
    <sheet name="НП бочкотара" sheetId="12" r:id="rId11"/>
  </sheets>
  <calcPr calcId="145621"/>
</workbook>
</file>

<file path=xl/calcChain.xml><?xml version="1.0" encoding="utf-8"?>
<calcChain xmlns="http://schemas.openxmlformats.org/spreadsheetml/2006/main">
  <c r="F9" i="12" l="1"/>
  <c r="F8" i="12"/>
  <c r="E8" i="12"/>
  <c r="E9" i="12"/>
  <c r="E7" i="12"/>
  <c r="F7" i="12"/>
  <c r="F6" i="12"/>
  <c r="E6" i="12"/>
  <c r="E14" i="11" l="1"/>
  <c r="F14" i="11"/>
  <c r="E15" i="11"/>
  <c r="F15" i="11" s="1"/>
  <c r="E16" i="11"/>
  <c r="F16" i="11" s="1"/>
  <c r="F113" i="9" l="1"/>
  <c r="E113" i="9"/>
  <c r="F112" i="9"/>
  <c r="E112" i="9"/>
  <c r="E111" i="9"/>
  <c r="F111" i="9" s="1"/>
  <c r="E110" i="9"/>
  <c r="F110" i="9" s="1"/>
  <c r="F109" i="9"/>
  <c r="E109" i="9"/>
  <c r="F108" i="9"/>
  <c r="E108" i="9"/>
  <c r="E107" i="9"/>
  <c r="F107" i="9" s="1"/>
  <c r="E106" i="9"/>
  <c r="F106" i="9" s="1"/>
  <c r="F105" i="9"/>
  <c r="E105" i="9"/>
  <c r="F104" i="9"/>
  <c r="E104" i="9"/>
  <c r="E102" i="9"/>
  <c r="F102" i="9" s="1"/>
  <c r="E101" i="9"/>
  <c r="F101" i="9" s="1"/>
  <c r="F100" i="9"/>
  <c r="E100" i="9"/>
  <c r="F99" i="9"/>
  <c r="E99" i="9"/>
  <c r="E98" i="9"/>
  <c r="F98" i="9" s="1"/>
  <c r="E97" i="9"/>
  <c r="F97" i="9" s="1"/>
  <c r="F96" i="9"/>
  <c r="E96" i="9"/>
  <c r="F95" i="9"/>
  <c r="E95" i="9"/>
  <c r="E93" i="9"/>
  <c r="F93" i="9" s="1"/>
  <c r="E91" i="9"/>
  <c r="F91" i="9" s="1"/>
  <c r="F90" i="9"/>
  <c r="E90" i="9"/>
  <c r="F89" i="9"/>
  <c r="E89" i="9"/>
  <c r="E88" i="9"/>
  <c r="F88" i="9" s="1"/>
  <c r="E87" i="9"/>
  <c r="F87" i="9" s="1"/>
  <c r="F86" i="9"/>
  <c r="E86" i="9"/>
  <c r="F84" i="9"/>
  <c r="E84" i="9"/>
  <c r="E82" i="9"/>
  <c r="F82" i="9" s="1"/>
  <c r="E81" i="9"/>
  <c r="F81" i="9" s="1"/>
  <c r="F80" i="9"/>
  <c r="E80" i="9"/>
  <c r="F79" i="9"/>
  <c r="E79" i="9"/>
  <c r="E78" i="9"/>
  <c r="F78" i="9" s="1"/>
  <c r="E77" i="9"/>
  <c r="F77" i="9" s="1"/>
  <c r="F76" i="9"/>
  <c r="E76" i="9"/>
  <c r="F75" i="9"/>
  <c r="E75" i="9"/>
  <c r="E74" i="9"/>
  <c r="F74" i="9" s="1"/>
  <c r="E73" i="9"/>
  <c r="F73" i="9" s="1"/>
  <c r="F72" i="9"/>
  <c r="E72" i="9"/>
  <c r="F71" i="9"/>
  <c r="E71" i="9"/>
  <c r="E70" i="9"/>
  <c r="F70" i="9" s="1"/>
  <c r="E69" i="9"/>
  <c r="F69" i="9" s="1"/>
  <c r="F68" i="9"/>
  <c r="E68" i="9"/>
  <c r="F66" i="9"/>
  <c r="E66" i="9"/>
  <c r="E65" i="9"/>
  <c r="F65" i="9" s="1"/>
  <c r="E64" i="9"/>
  <c r="F64" i="9" s="1"/>
  <c r="F63" i="9"/>
  <c r="E63" i="9"/>
  <c r="F62" i="9"/>
  <c r="E62" i="9"/>
  <c r="E61" i="9"/>
  <c r="F61" i="9" s="1"/>
  <c r="E60" i="9"/>
  <c r="F60" i="9" s="1"/>
  <c r="F59" i="9"/>
  <c r="E59" i="9"/>
  <c r="F58" i="9"/>
  <c r="E58" i="9"/>
  <c r="E57" i="9"/>
  <c r="F57" i="9" s="1"/>
  <c r="E56" i="9"/>
  <c r="F56" i="9" s="1"/>
  <c r="F55" i="9"/>
  <c r="E55" i="9"/>
  <c r="F54" i="9"/>
  <c r="E54" i="9"/>
  <c r="E53" i="9"/>
  <c r="F53" i="9" s="1"/>
  <c r="E52" i="9"/>
  <c r="F52" i="9" s="1"/>
  <c r="F51" i="9"/>
  <c r="E51" i="9"/>
  <c r="F50" i="9"/>
  <c r="E50" i="9"/>
  <c r="E49" i="9"/>
  <c r="F49" i="9" s="1"/>
  <c r="E48" i="9"/>
  <c r="F48" i="9" s="1"/>
  <c r="F47" i="9"/>
  <c r="E47" i="9"/>
  <c r="F46" i="9"/>
  <c r="E46" i="9"/>
  <c r="E45" i="9"/>
  <c r="F45" i="9" s="1"/>
  <c r="E44" i="9"/>
  <c r="F44" i="9" s="1"/>
  <c r="F43" i="9"/>
  <c r="E43" i="9"/>
  <c r="F42" i="9"/>
  <c r="E42" i="9"/>
  <c r="E41" i="9"/>
  <c r="F41" i="9" s="1"/>
  <c r="E40" i="9"/>
  <c r="F40" i="9" s="1"/>
  <c r="F39" i="9"/>
  <c r="E39" i="9"/>
  <c r="F38" i="9"/>
  <c r="E38" i="9"/>
  <c r="E37" i="9"/>
  <c r="F37" i="9" s="1"/>
  <c r="E36" i="9"/>
  <c r="F36" i="9" s="1"/>
  <c r="F35" i="9"/>
  <c r="E35" i="9"/>
  <c r="F34" i="9"/>
  <c r="E34" i="9"/>
  <c r="E33" i="9"/>
  <c r="F33" i="9" s="1"/>
  <c r="E31" i="9"/>
  <c r="F31" i="9" s="1"/>
  <c r="F30" i="9"/>
  <c r="E30" i="9"/>
  <c r="F29" i="9"/>
  <c r="E29" i="9"/>
  <c r="F509" i="11"/>
  <c r="E509" i="11"/>
  <c r="E508" i="11"/>
  <c r="F508" i="11" s="1"/>
  <c r="F507" i="11"/>
  <c r="E507" i="11"/>
  <c r="E506" i="11"/>
  <c r="F506" i="11" s="1"/>
  <c r="F505" i="11"/>
  <c r="E505" i="11"/>
  <c r="E503" i="11"/>
  <c r="F503" i="11" s="1"/>
  <c r="F501" i="11"/>
  <c r="E501" i="11"/>
  <c r="E500" i="11"/>
  <c r="F500" i="11" s="1"/>
  <c r="F498" i="11"/>
  <c r="E498" i="11"/>
  <c r="E497" i="11"/>
  <c r="F497" i="11" s="1"/>
  <c r="F489" i="11"/>
  <c r="E489" i="11"/>
  <c r="E488" i="11"/>
  <c r="F488" i="11" s="1"/>
  <c r="E487" i="11"/>
  <c r="F487" i="11" s="1"/>
  <c r="E486" i="11"/>
  <c r="F486" i="11" s="1"/>
  <c r="F485" i="11"/>
  <c r="E485" i="11"/>
  <c r="E483" i="11"/>
  <c r="F483" i="11" s="1"/>
  <c r="E482" i="11"/>
  <c r="F482" i="11" s="1"/>
  <c r="E481" i="11"/>
  <c r="F481" i="11" s="1"/>
  <c r="F480" i="11"/>
  <c r="E480" i="11"/>
  <c r="E479" i="11"/>
  <c r="F479" i="11" s="1"/>
  <c r="E478" i="11"/>
  <c r="F478" i="11" s="1"/>
  <c r="E477" i="11"/>
  <c r="F477" i="11" s="1"/>
  <c r="F476" i="11"/>
  <c r="E476" i="11"/>
  <c r="E475" i="11"/>
  <c r="F475" i="11" s="1"/>
  <c r="E474" i="11"/>
  <c r="F474" i="11" s="1"/>
  <c r="E473" i="11"/>
  <c r="F473" i="11" s="1"/>
  <c r="F472" i="11"/>
  <c r="E472" i="11"/>
  <c r="E471" i="11"/>
  <c r="F471" i="11" s="1"/>
  <c r="E470" i="11"/>
  <c r="F470" i="11" s="1"/>
  <c r="E469" i="11"/>
  <c r="F469" i="11" s="1"/>
  <c r="F468" i="11"/>
  <c r="E468" i="11"/>
  <c r="E467" i="11"/>
  <c r="F467" i="11" s="1"/>
  <c r="E466" i="11"/>
  <c r="F466" i="11" s="1"/>
  <c r="E465" i="11"/>
  <c r="F465" i="11" s="1"/>
  <c r="F464" i="11"/>
  <c r="E464" i="11"/>
  <c r="E463" i="11"/>
  <c r="F463" i="11" s="1"/>
  <c r="E462" i="11"/>
  <c r="F462" i="11" s="1"/>
  <c r="E461" i="11"/>
  <c r="F461" i="11" s="1"/>
  <c r="F460" i="11"/>
  <c r="E460" i="11"/>
  <c r="E459" i="11"/>
  <c r="F459" i="11" s="1"/>
  <c r="E458" i="11"/>
  <c r="F458" i="11" s="1"/>
  <c r="E457" i="11"/>
  <c r="F457" i="11" s="1"/>
  <c r="F456" i="11"/>
  <c r="E456" i="11"/>
  <c r="E455" i="11"/>
  <c r="F455" i="11" s="1"/>
  <c r="E454" i="11"/>
  <c r="F454" i="11" s="1"/>
  <c r="E453" i="11"/>
  <c r="F453" i="11" s="1"/>
  <c r="F452" i="11"/>
  <c r="E452" i="11"/>
  <c r="E451" i="11"/>
  <c r="F451" i="11" s="1"/>
  <c r="E450" i="11"/>
  <c r="F450" i="11" s="1"/>
  <c r="E449" i="11"/>
  <c r="F449" i="11" s="1"/>
  <c r="F448" i="11"/>
  <c r="E448" i="11"/>
  <c r="E447" i="11"/>
  <c r="F447" i="11" s="1"/>
  <c r="E446" i="11"/>
  <c r="F446" i="11" s="1"/>
  <c r="E445" i="11"/>
  <c r="F445" i="11" s="1"/>
  <c r="F444" i="11"/>
  <c r="E444" i="11"/>
  <c r="E443" i="11"/>
  <c r="F443" i="11" s="1"/>
  <c r="E442" i="11"/>
  <c r="F442" i="11" s="1"/>
  <c r="E441" i="11"/>
  <c r="F441" i="11" s="1"/>
  <c r="F440" i="11"/>
  <c r="E440" i="11"/>
  <c r="E439" i="11"/>
  <c r="F439" i="11" s="1"/>
  <c r="E438" i="11"/>
  <c r="F438" i="11" s="1"/>
  <c r="E437" i="11"/>
  <c r="F437" i="11" s="1"/>
  <c r="F436" i="11"/>
  <c r="E436" i="11"/>
  <c r="E435" i="11"/>
  <c r="F435" i="11" s="1"/>
  <c r="E434" i="11"/>
  <c r="F434" i="11" s="1"/>
  <c r="E433" i="11"/>
  <c r="F433" i="11" s="1"/>
  <c r="F432" i="11"/>
  <c r="E432" i="11"/>
  <c r="E431" i="11"/>
  <c r="F431" i="11" s="1"/>
  <c r="E430" i="11"/>
  <c r="F430" i="11" s="1"/>
  <c r="E429" i="11"/>
  <c r="F429" i="11" s="1"/>
  <c r="F428" i="11"/>
  <c r="E428" i="11"/>
  <c r="E426" i="11"/>
  <c r="F426" i="11" s="1"/>
  <c r="E425" i="11"/>
  <c r="F425" i="11" s="1"/>
  <c r="E424" i="11"/>
  <c r="F424" i="11" s="1"/>
  <c r="F423" i="11"/>
  <c r="E423" i="11"/>
  <c r="E422" i="11"/>
  <c r="F422" i="11" s="1"/>
  <c r="E421" i="11"/>
  <c r="F421" i="11" s="1"/>
  <c r="E420" i="11"/>
  <c r="F420" i="11" s="1"/>
  <c r="F419" i="11"/>
  <c r="E419" i="11"/>
  <c r="E418" i="11"/>
  <c r="F418" i="11" s="1"/>
  <c r="E417" i="11"/>
  <c r="F417" i="11" s="1"/>
  <c r="E416" i="11"/>
  <c r="F416" i="11" s="1"/>
  <c r="F415" i="11"/>
  <c r="E415" i="11"/>
  <c r="E414" i="11"/>
  <c r="F414" i="11" s="1"/>
  <c r="E413" i="11"/>
  <c r="F413" i="11" s="1"/>
  <c r="E412" i="11"/>
  <c r="F412" i="11" s="1"/>
  <c r="F411" i="11"/>
  <c r="E411" i="11"/>
  <c r="E410" i="11"/>
  <c r="F410" i="11" s="1"/>
  <c r="E409" i="11"/>
  <c r="F409" i="11" s="1"/>
  <c r="E408" i="11"/>
  <c r="F408" i="11" s="1"/>
  <c r="F407" i="11"/>
  <c r="E407" i="11"/>
  <c r="E406" i="11"/>
  <c r="F406" i="11" s="1"/>
  <c r="E405" i="11"/>
  <c r="F405" i="11" s="1"/>
  <c r="E404" i="11"/>
  <c r="F404" i="11" s="1"/>
  <c r="F403" i="11"/>
  <c r="E403" i="11"/>
  <c r="E402" i="11"/>
  <c r="F402" i="11" s="1"/>
  <c r="E401" i="11"/>
  <c r="F401" i="11" s="1"/>
  <c r="E400" i="11"/>
  <c r="F400" i="11" s="1"/>
  <c r="F399" i="11"/>
  <c r="E399" i="11"/>
  <c r="E398" i="11"/>
  <c r="F398" i="11" s="1"/>
  <c r="E397" i="11"/>
  <c r="F397" i="11" s="1"/>
  <c r="F396" i="11"/>
  <c r="E396" i="11"/>
  <c r="F395" i="11"/>
  <c r="E395" i="11"/>
  <c r="E394" i="11"/>
  <c r="F394" i="11" s="1"/>
  <c r="E393" i="11"/>
  <c r="F393" i="11" s="1"/>
  <c r="F392" i="11"/>
  <c r="E392" i="11"/>
  <c r="F391" i="11"/>
  <c r="E391" i="11"/>
  <c r="E390" i="11"/>
  <c r="F390" i="11" s="1"/>
  <c r="E389" i="11"/>
  <c r="F389" i="11" s="1"/>
  <c r="F388" i="11"/>
  <c r="E388" i="11"/>
  <c r="F387" i="11"/>
  <c r="E387" i="11"/>
  <c r="E386" i="11"/>
  <c r="F386" i="11" s="1"/>
  <c r="F385" i="11"/>
  <c r="E385" i="11"/>
  <c r="F384" i="11"/>
  <c r="E384" i="11"/>
  <c r="F383" i="11"/>
  <c r="E383" i="11"/>
  <c r="E382" i="11"/>
  <c r="F382" i="11" s="1"/>
  <c r="F381" i="11"/>
  <c r="E381" i="11"/>
  <c r="F380" i="11"/>
  <c r="E380" i="11"/>
  <c r="F379" i="11"/>
  <c r="E379" i="11"/>
  <c r="E378" i="11"/>
  <c r="F378" i="11" s="1"/>
  <c r="F377" i="11"/>
  <c r="E377" i="11"/>
  <c r="F376" i="11"/>
  <c r="E376" i="11"/>
  <c r="F375" i="11"/>
  <c r="E375" i="11"/>
  <c r="E374" i="11"/>
  <c r="F374" i="11" s="1"/>
  <c r="F373" i="11"/>
  <c r="E373" i="11"/>
  <c r="F372" i="11"/>
  <c r="E372" i="11"/>
  <c r="F371" i="11"/>
  <c r="E371" i="11"/>
  <c r="E370" i="11"/>
  <c r="F370" i="11" s="1"/>
  <c r="E369" i="11"/>
  <c r="F369" i="11" s="1"/>
  <c r="F368" i="11"/>
  <c r="E368" i="11"/>
  <c r="F367" i="11"/>
  <c r="E367" i="11"/>
  <c r="E366" i="11"/>
  <c r="F366" i="11" s="1"/>
  <c r="F365" i="11"/>
  <c r="E365" i="11"/>
  <c r="F364" i="11"/>
  <c r="E364" i="11"/>
  <c r="F363" i="11"/>
  <c r="E363" i="11"/>
  <c r="E362" i="11"/>
  <c r="F362" i="11" s="1"/>
  <c r="F361" i="11"/>
  <c r="E361" i="11"/>
  <c r="F360" i="11"/>
  <c r="E360" i="11"/>
  <c r="F359" i="11"/>
  <c r="E359" i="11"/>
  <c r="E358" i="11"/>
  <c r="F358" i="11" s="1"/>
  <c r="F357" i="11"/>
  <c r="E357" i="11"/>
  <c r="F356" i="11"/>
  <c r="E356" i="11"/>
  <c r="F355" i="11"/>
  <c r="E355" i="11"/>
  <c r="E354" i="11"/>
  <c r="F354" i="11" s="1"/>
  <c r="F353" i="11"/>
  <c r="E353" i="11"/>
  <c r="F352" i="11"/>
  <c r="E352" i="11"/>
  <c r="F351" i="11"/>
  <c r="E351" i="11"/>
  <c r="E350" i="11"/>
  <c r="F350" i="11" s="1"/>
  <c r="F349" i="11"/>
  <c r="E349" i="11"/>
  <c r="F348" i="11"/>
  <c r="E348" i="11"/>
  <c r="F347" i="11"/>
  <c r="E347" i="11"/>
  <c r="E346" i="11"/>
  <c r="F346" i="11" s="1"/>
  <c r="F345" i="11"/>
  <c r="E345" i="11"/>
  <c r="F344" i="11"/>
  <c r="E344" i="11"/>
  <c r="F343" i="11"/>
  <c r="E343" i="11"/>
  <c r="E342" i="11"/>
  <c r="F342" i="11" s="1"/>
  <c r="F341" i="11"/>
  <c r="E341" i="11"/>
  <c r="F340" i="11"/>
  <c r="E340" i="11"/>
  <c r="F339" i="11"/>
  <c r="E339" i="11"/>
  <c r="E338" i="11"/>
  <c r="F338" i="11" s="1"/>
  <c r="E336" i="11"/>
  <c r="F336" i="11" s="1"/>
  <c r="F335" i="11"/>
  <c r="E335" i="11"/>
  <c r="F333" i="11"/>
  <c r="E333" i="11"/>
  <c r="E332" i="11"/>
  <c r="F332" i="11" s="1"/>
  <c r="F331" i="11"/>
  <c r="E331" i="11"/>
  <c r="F330" i="11"/>
  <c r="E330" i="11"/>
  <c r="F329" i="11"/>
  <c r="E329" i="11"/>
  <c r="E328" i="11"/>
  <c r="F328" i="11" s="1"/>
  <c r="F327" i="11"/>
  <c r="E327" i="11"/>
  <c r="F326" i="11"/>
  <c r="E326" i="11"/>
  <c r="F325" i="11"/>
  <c r="E325" i="11"/>
  <c r="E323" i="11"/>
  <c r="F323" i="11" s="1"/>
  <c r="F322" i="11"/>
  <c r="E322" i="11"/>
  <c r="F321" i="11"/>
  <c r="E321" i="11"/>
  <c r="F320" i="11"/>
  <c r="E320" i="11"/>
  <c r="E319" i="11"/>
  <c r="F319" i="11" s="1"/>
  <c r="F318" i="11"/>
  <c r="E318" i="11"/>
  <c r="F317" i="11"/>
  <c r="E317" i="11"/>
  <c r="F316" i="11"/>
  <c r="E316" i="11"/>
  <c r="E315" i="11"/>
  <c r="F315" i="11" s="1"/>
  <c r="F314" i="11"/>
  <c r="E314" i="11"/>
  <c r="F313" i="11"/>
  <c r="E313" i="11"/>
  <c r="F312" i="11"/>
  <c r="E312" i="11"/>
  <c r="E311" i="11"/>
  <c r="F311" i="11" s="1"/>
  <c r="F310" i="11"/>
  <c r="E310" i="11"/>
  <c r="F309" i="11"/>
  <c r="E309" i="11"/>
  <c r="F308" i="11"/>
  <c r="E308" i="11"/>
  <c r="E307" i="11"/>
  <c r="F307" i="11" s="1"/>
  <c r="F306" i="11"/>
  <c r="E306" i="11"/>
  <c r="F305" i="11"/>
  <c r="E305" i="11"/>
  <c r="F304" i="11"/>
  <c r="E304" i="11"/>
  <c r="E303" i="11"/>
  <c r="F303" i="11" s="1"/>
  <c r="F302" i="11"/>
  <c r="E302" i="11"/>
  <c r="F301" i="11"/>
  <c r="E301" i="11"/>
  <c r="F300" i="11"/>
  <c r="E300" i="11"/>
  <c r="E299" i="11"/>
  <c r="F299" i="11" s="1"/>
  <c r="F298" i="11"/>
  <c r="E298" i="11"/>
  <c r="F297" i="11"/>
  <c r="E297" i="11"/>
  <c r="F296" i="11"/>
  <c r="E296" i="11"/>
  <c r="E295" i="11"/>
  <c r="F295" i="11" s="1"/>
  <c r="F294" i="11"/>
  <c r="E294" i="11"/>
  <c r="F293" i="11"/>
  <c r="E293" i="11"/>
  <c r="F292" i="11"/>
  <c r="E292" i="11"/>
  <c r="E291" i="11"/>
  <c r="F291" i="11" s="1"/>
  <c r="F290" i="11"/>
  <c r="E290" i="11"/>
  <c r="F289" i="11"/>
  <c r="E289" i="11"/>
  <c r="F288" i="11"/>
  <c r="E288" i="11"/>
  <c r="E287" i="11"/>
  <c r="F287" i="11" s="1"/>
  <c r="F286" i="11"/>
  <c r="E286" i="11"/>
  <c r="F285" i="11"/>
  <c r="E285" i="11"/>
  <c r="F284" i="11"/>
  <c r="E284" i="11"/>
  <c r="E283" i="11"/>
  <c r="F283" i="11" s="1"/>
  <c r="F282" i="11"/>
  <c r="E282" i="11"/>
  <c r="F281" i="11"/>
  <c r="E281" i="11"/>
  <c r="F280" i="11"/>
  <c r="E280" i="11"/>
  <c r="E279" i="11"/>
  <c r="F279" i="11" s="1"/>
  <c r="F278" i="11"/>
  <c r="E278" i="11"/>
  <c r="F277" i="11"/>
  <c r="E277" i="11"/>
  <c r="F276" i="11"/>
  <c r="E276" i="11"/>
  <c r="E275" i="11"/>
  <c r="F275" i="11" s="1"/>
  <c r="E274" i="11"/>
  <c r="F274" i="11" s="1"/>
  <c r="F273" i="11"/>
  <c r="E273" i="11"/>
  <c r="F272" i="11"/>
  <c r="E272" i="11"/>
  <c r="E271" i="11"/>
  <c r="F271" i="11" s="1"/>
  <c r="F270" i="11"/>
  <c r="E270" i="11"/>
  <c r="F269" i="11"/>
  <c r="E269" i="11"/>
  <c r="F268" i="11"/>
  <c r="E268" i="11"/>
  <c r="E267" i="11"/>
  <c r="F267" i="11" s="1"/>
  <c r="F266" i="11"/>
  <c r="E266" i="11"/>
  <c r="F265" i="11"/>
  <c r="E265" i="11"/>
  <c r="F264" i="11"/>
  <c r="E264" i="11"/>
  <c r="E263" i="11"/>
  <c r="F263" i="11" s="1"/>
  <c r="F262" i="11"/>
  <c r="E262" i="11"/>
  <c r="F261" i="11"/>
  <c r="E261" i="11"/>
  <c r="F260" i="11"/>
  <c r="E260" i="11"/>
  <c r="E259" i="11"/>
  <c r="F259" i="11" s="1"/>
  <c r="F258" i="11"/>
  <c r="E258" i="11"/>
  <c r="F256" i="11"/>
  <c r="E256" i="11"/>
  <c r="F255" i="11"/>
  <c r="E255" i="11"/>
  <c r="E254" i="11"/>
  <c r="F254" i="11" s="1"/>
  <c r="F253" i="11"/>
  <c r="E253" i="11"/>
  <c r="F252" i="11"/>
  <c r="E252" i="11"/>
  <c r="F251" i="11"/>
  <c r="E251" i="11"/>
  <c r="E250" i="11"/>
  <c r="F250" i="11" s="1"/>
  <c r="F249" i="11"/>
  <c r="E249" i="11"/>
  <c r="F248" i="11"/>
  <c r="E248" i="11"/>
  <c r="F247" i="11"/>
  <c r="E247" i="11"/>
  <c r="E246" i="11"/>
  <c r="F246" i="11" s="1"/>
  <c r="F245" i="11"/>
  <c r="E245" i="11"/>
  <c r="F244" i="11"/>
  <c r="E244" i="11"/>
  <c r="F243" i="11"/>
  <c r="E243" i="11"/>
  <c r="E242" i="11"/>
  <c r="F242" i="11" s="1"/>
  <c r="F241" i="11"/>
  <c r="E241" i="11"/>
  <c r="F240" i="11"/>
  <c r="E240" i="11"/>
  <c r="F239" i="11"/>
  <c r="E239" i="11"/>
  <c r="E238" i="11"/>
  <c r="F238" i="11" s="1"/>
  <c r="F237" i="11"/>
  <c r="E237" i="11"/>
  <c r="F236" i="11"/>
  <c r="E236" i="11"/>
  <c r="F235" i="11"/>
  <c r="E235" i="11"/>
  <c r="E234" i="11"/>
  <c r="F234" i="11" s="1"/>
  <c r="F233" i="11"/>
  <c r="E233" i="11"/>
  <c r="F232" i="11"/>
  <c r="E232" i="11"/>
  <c r="F231" i="11"/>
  <c r="E231" i="11"/>
  <c r="E230" i="11"/>
  <c r="F230" i="11" s="1"/>
  <c r="F229" i="11"/>
  <c r="E229" i="11"/>
  <c r="F228" i="11"/>
  <c r="E228" i="11"/>
  <c r="F227" i="11"/>
  <c r="E227" i="11"/>
  <c r="E226" i="11"/>
  <c r="F226" i="11" s="1"/>
  <c r="F225" i="11"/>
  <c r="E225" i="11"/>
  <c r="F224" i="11"/>
  <c r="E224" i="11"/>
  <c r="F223" i="11"/>
  <c r="E223" i="11"/>
  <c r="E222" i="11"/>
  <c r="F222" i="11" s="1"/>
  <c r="F221" i="11"/>
  <c r="E221" i="11"/>
  <c r="F220" i="11"/>
  <c r="E220" i="11"/>
  <c r="F219" i="11"/>
  <c r="E219" i="11"/>
  <c r="E218" i="11"/>
  <c r="F218" i="11" s="1"/>
  <c r="F217" i="11"/>
  <c r="E217" i="11"/>
  <c r="F216" i="11"/>
  <c r="E216" i="11"/>
  <c r="F215" i="11"/>
  <c r="E215" i="11"/>
  <c r="E214" i="11"/>
  <c r="F214" i="11" s="1"/>
  <c r="F213" i="11"/>
  <c r="E213" i="11"/>
  <c r="F212" i="11"/>
  <c r="E212" i="11"/>
  <c r="F211" i="11"/>
  <c r="E211" i="11"/>
  <c r="E210" i="11"/>
  <c r="F210" i="11" s="1"/>
  <c r="F209" i="11"/>
  <c r="E209" i="11"/>
  <c r="F208" i="11"/>
  <c r="E208" i="11"/>
  <c r="F207" i="11"/>
  <c r="E207" i="11"/>
  <c r="E206" i="11"/>
  <c r="F206" i="11" s="1"/>
  <c r="F205" i="11"/>
  <c r="E205" i="11"/>
  <c r="F204" i="11"/>
  <c r="E204" i="11"/>
  <c r="F203" i="11"/>
  <c r="E203" i="11"/>
  <c r="E202" i="11"/>
  <c r="F202" i="11" s="1"/>
  <c r="F201" i="11"/>
  <c r="E201" i="11"/>
  <c r="F200" i="11"/>
  <c r="E200" i="11"/>
  <c r="F199" i="11"/>
  <c r="E199" i="11"/>
  <c r="E198" i="11"/>
  <c r="F198" i="11" s="1"/>
  <c r="F197" i="11"/>
  <c r="E197" i="11"/>
  <c r="F196" i="11"/>
  <c r="E196" i="11"/>
  <c r="F195" i="11"/>
  <c r="E195" i="11"/>
  <c r="E194" i="11"/>
  <c r="F194" i="11" s="1"/>
  <c r="F193" i="11"/>
  <c r="E193" i="11"/>
  <c r="F192" i="11"/>
  <c r="E192" i="11"/>
  <c r="F191" i="11"/>
  <c r="E191" i="11"/>
  <c r="E190" i="11"/>
  <c r="F190" i="11" s="1"/>
  <c r="F189" i="11"/>
  <c r="E189" i="11"/>
  <c r="F188" i="11"/>
  <c r="E188" i="11"/>
  <c r="F187" i="11"/>
  <c r="E187" i="11"/>
  <c r="E186" i="11"/>
  <c r="F186" i="11" s="1"/>
  <c r="F185" i="11"/>
  <c r="E185" i="11"/>
  <c r="F184" i="11"/>
  <c r="E184" i="11"/>
  <c r="F183" i="11"/>
  <c r="E183" i="11"/>
  <c r="E182" i="11"/>
  <c r="F182" i="11" s="1"/>
  <c r="F181" i="11"/>
  <c r="E181" i="11"/>
  <c r="F180" i="11"/>
  <c r="E180" i="11"/>
  <c r="F179" i="11"/>
  <c r="E179" i="11"/>
  <c r="E178" i="11"/>
  <c r="F178" i="11" s="1"/>
  <c r="F177" i="11"/>
  <c r="E177" i="11"/>
  <c r="F176" i="11"/>
  <c r="E176" i="11"/>
  <c r="F175" i="11"/>
  <c r="E175" i="11"/>
  <c r="E174" i="11"/>
  <c r="F174" i="11" s="1"/>
  <c r="F173" i="11"/>
  <c r="E173" i="11"/>
  <c r="F172" i="11"/>
  <c r="E172" i="11"/>
  <c r="F171" i="11"/>
  <c r="E171" i="11"/>
  <c r="E170" i="11"/>
  <c r="F170" i="11" s="1"/>
  <c r="F169" i="11"/>
  <c r="E169" i="11"/>
  <c r="F168" i="11"/>
  <c r="E168" i="11"/>
  <c r="F167" i="11"/>
  <c r="E167" i="11"/>
  <c r="E166" i="11"/>
  <c r="F166" i="11" s="1"/>
  <c r="F165" i="11"/>
  <c r="E165" i="11"/>
  <c r="F164" i="11"/>
  <c r="E164" i="11"/>
  <c r="F163" i="11"/>
  <c r="E163" i="11"/>
  <c r="E162" i="11"/>
  <c r="F162" i="11" s="1"/>
  <c r="F161" i="11"/>
  <c r="E161" i="11"/>
  <c r="F160" i="11"/>
  <c r="E160" i="11"/>
  <c r="F159" i="11"/>
  <c r="E159" i="11"/>
  <c r="E158" i="11"/>
  <c r="F158" i="11" s="1"/>
  <c r="F157" i="11"/>
  <c r="E157" i="11"/>
  <c r="F156" i="11"/>
  <c r="E156" i="11"/>
  <c r="F155" i="11"/>
  <c r="E155" i="11"/>
  <c r="E154" i="11"/>
  <c r="F154" i="11" s="1"/>
  <c r="F153" i="11"/>
  <c r="E153" i="11"/>
  <c r="F152" i="11"/>
  <c r="E152" i="11"/>
  <c r="F151" i="11"/>
  <c r="E151" i="11"/>
  <c r="E150" i="11"/>
  <c r="F150" i="11" s="1"/>
  <c r="F149" i="11"/>
  <c r="E149" i="11"/>
  <c r="F148" i="11"/>
  <c r="E148" i="11"/>
  <c r="F147" i="11"/>
  <c r="E147" i="11"/>
  <c r="E146" i="11"/>
  <c r="F146" i="11" s="1"/>
  <c r="F145" i="11"/>
  <c r="E145" i="11"/>
  <c r="F144" i="11"/>
  <c r="E144" i="11"/>
  <c r="F143" i="11"/>
  <c r="E143" i="11"/>
  <c r="E142" i="11"/>
  <c r="F142" i="11" s="1"/>
  <c r="E141" i="11"/>
  <c r="F141" i="11" s="1"/>
  <c r="F140" i="11"/>
  <c r="E140" i="11"/>
  <c r="F139" i="11"/>
  <c r="E139" i="11"/>
  <c r="E138" i="11"/>
  <c r="F138" i="11" s="1"/>
  <c r="E137" i="11"/>
  <c r="F137" i="11" s="1"/>
  <c r="F136" i="11"/>
  <c r="E136" i="11"/>
  <c r="F135" i="11"/>
  <c r="E135" i="11"/>
  <c r="E134" i="11"/>
  <c r="F134" i="11" s="1"/>
  <c r="E133" i="11"/>
  <c r="F133" i="11" s="1"/>
  <c r="F132" i="11"/>
  <c r="E132" i="11"/>
  <c r="F131" i="11"/>
  <c r="E131" i="11"/>
  <c r="E130" i="11"/>
  <c r="F130" i="11" s="1"/>
  <c r="E129" i="11"/>
  <c r="F129" i="11" s="1"/>
  <c r="F128" i="11"/>
  <c r="E128" i="11"/>
  <c r="F127" i="11"/>
  <c r="E127" i="11"/>
  <c r="E126" i="11"/>
  <c r="F126" i="11" s="1"/>
  <c r="E125" i="11"/>
  <c r="F125" i="11" s="1"/>
  <c r="F124" i="11"/>
  <c r="E124" i="11"/>
  <c r="F123" i="11"/>
  <c r="E123" i="11"/>
  <c r="E122" i="11"/>
  <c r="F122" i="11" s="1"/>
  <c r="E121" i="11"/>
  <c r="F121" i="11" s="1"/>
  <c r="F120" i="11"/>
  <c r="E120" i="11"/>
  <c r="F119" i="11"/>
  <c r="E119" i="11"/>
  <c r="E118" i="11"/>
  <c r="F118" i="11" s="1"/>
  <c r="E117" i="11"/>
  <c r="F117" i="11" s="1"/>
  <c r="F116" i="11"/>
  <c r="E116" i="11"/>
  <c r="F115" i="11"/>
  <c r="E115" i="11"/>
  <c r="E114" i="11"/>
  <c r="F114" i="11" s="1"/>
  <c r="E113" i="11"/>
  <c r="F113" i="11" s="1"/>
  <c r="F112" i="11"/>
  <c r="E112" i="11"/>
  <c r="F111" i="11"/>
  <c r="E111" i="11"/>
  <c r="E110" i="11"/>
  <c r="F110" i="11" s="1"/>
  <c r="E109" i="11"/>
  <c r="F109" i="11" s="1"/>
  <c r="F108" i="11"/>
  <c r="E108" i="11"/>
  <c r="F107" i="11"/>
  <c r="E107" i="11"/>
  <c r="E106" i="11"/>
  <c r="F106" i="11" s="1"/>
  <c r="E105" i="11"/>
  <c r="F105" i="11" s="1"/>
  <c r="F104" i="11"/>
  <c r="E104" i="11"/>
  <c r="F103" i="11"/>
  <c r="E103" i="11"/>
  <c r="E102" i="11"/>
  <c r="F102" i="11" s="1"/>
  <c r="E101" i="11"/>
  <c r="F101" i="11" s="1"/>
  <c r="F100" i="11"/>
  <c r="E100" i="11"/>
  <c r="F99" i="11"/>
  <c r="E99" i="11"/>
  <c r="E98" i="11"/>
  <c r="F98" i="11" s="1"/>
  <c r="E97" i="11"/>
  <c r="F97" i="11" s="1"/>
  <c r="F96" i="11"/>
  <c r="E96" i="11"/>
  <c r="F95" i="11"/>
  <c r="E95" i="11"/>
  <c r="E94" i="11"/>
  <c r="F94" i="11" s="1"/>
  <c r="E93" i="11"/>
  <c r="F93" i="11" s="1"/>
  <c r="F92" i="11"/>
  <c r="E92" i="11"/>
  <c r="F91" i="11"/>
  <c r="E91" i="11"/>
  <c r="E90" i="11"/>
  <c r="F90" i="11" s="1"/>
  <c r="E89" i="11"/>
  <c r="F89" i="11" s="1"/>
  <c r="F88" i="11"/>
  <c r="E88" i="11"/>
  <c r="F87" i="11"/>
  <c r="E87" i="11"/>
  <c r="E86" i="11"/>
  <c r="F86" i="11" s="1"/>
  <c r="E85" i="11"/>
  <c r="F85" i="11" s="1"/>
  <c r="F84" i="11"/>
  <c r="E84" i="11"/>
  <c r="F83" i="11"/>
  <c r="E83" i="11"/>
  <c r="E82" i="11"/>
  <c r="F82" i="11" s="1"/>
  <c r="E81" i="11"/>
  <c r="F81" i="11" s="1"/>
  <c r="E80" i="11"/>
  <c r="F80" i="11" s="1"/>
  <c r="F79" i="11"/>
  <c r="E79" i="11"/>
  <c r="E78" i="11"/>
  <c r="F78" i="11" s="1"/>
  <c r="E77" i="11"/>
  <c r="F77" i="11" s="1"/>
  <c r="F76" i="11"/>
  <c r="E76" i="11"/>
  <c r="F75" i="11"/>
  <c r="E75" i="11"/>
  <c r="E74" i="11"/>
  <c r="F74" i="11" s="1"/>
  <c r="E73" i="11"/>
  <c r="F73" i="11" s="1"/>
  <c r="F72" i="11"/>
  <c r="E72" i="11"/>
  <c r="F71" i="11"/>
  <c r="E71" i="11"/>
  <c r="E70" i="11"/>
  <c r="F70" i="11" s="1"/>
  <c r="E69" i="11"/>
  <c r="F69" i="11" s="1"/>
  <c r="E68" i="11"/>
  <c r="F68" i="11" s="1"/>
  <c r="F67" i="11"/>
  <c r="E67" i="11"/>
  <c r="E66" i="11"/>
  <c r="F66" i="11" s="1"/>
  <c r="E65" i="11"/>
  <c r="F65" i="11" s="1"/>
  <c r="E64" i="11"/>
  <c r="F64" i="11" s="1"/>
  <c r="F63" i="11"/>
  <c r="E63" i="11"/>
  <c r="E62" i="11"/>
  <c r="F62" i="11" s="1"/>
  <c r="E61" i="11"/>
  <c r="F61" i="11" s="1"/>
  <c r="E60" i="11"/>
  <c r="F60" i="11" s="1"/>
  <c r="F59" i="11"/>
  <c r="E59" i="11"/>
  <c r="E58" i="11"/>
  <c r="F58" i="11" s="1"/>
  <c r="E57" i="11"/>
  <c r="F57" i="11" s="1"/>
  <c r="E56" i="11"/>
  <c r="F56" i="11" s="1"/>
  <c r="F55" i="11"/>
  <c r="E55" i="11"/>
  <c r="E54" i="11"/>
  <c r="F54" i="11" s="1"/>
  <c r="E53" i="11"/>
  <c r="F53" i="11" s="1"/>
  <c r="E52" i="11"/>
  <c r="F52" i="11" s="1"/>
  <c r="F51" i="11"/>
  <c r="E51" i="11"/>
  <c r="E50" i="11"/>
  <c r="F50" i="11" s="1"/>
  <c r="E49" i="11"/>
  <c r="F49" i="11" s="1"/>
  <c r="E48" i="11"/>
  <c r="F48" i="11" s="1"/>
  <c r="F47" i="11"/>
  <c r="E47" i="11"/>
  <c r="E46" i="11"/>
  <c r="F46" i="11" s="1"/>
  <c r="E45" i="11"/>
  <c r="F45" i="11" s="1"/>
  <c r="E44" i="11"/>
  <c r="F44" i="11" s="1"/>
  <c r="F43" i="11"/>
  <c r="E43" i="11"/>
  <c r="E42" i="11"/>
  <c r="F42" i="11" s="1"/>
  <c r="E41" i="11"/>
  <c r="F41" i="11" s="1"/>
  <c r="E40" i="11"/>
  <c r="F40" i="11" s="1"/>
  <c r="F39" i="11"/>
  <c r="E39" i="11"/>
  <c r="E38" i="11"/>
  <c r="F38" i="11" s="1"/>
  <c r="E37" i="11"/>
  <c r="F37" i="11" s="1"/>
  <c r="E36" i="11"/>
  <c r="F36" i="11" s="1"/>
  <c r="F35" i="11"/>
  <c r="E35" i="11"/>
  <c r="E34" i="11"/>
  <c r="F34" i="11" s="1"/>
  <c r="E33" i="11"/>
  <c r="F33" i="11" s="1"/>
  <c r="E32" i="11"/>
  <c r="F32" i="11" s="1"/>
  <c r="F31" i="11"/>
  <c r="E31" i="11"/>
  <c r="E30" i="11"/>
  <c r="F30" i="11" s="1"/>
  <c r="E29" i="11"/>
  <c r="F29" i="11" s="1"/>
  <c r="E28" i="11"/>
  <c r="F28" i="11" s="1"/>
  <c r="F27" i="11"/>
  <c r="E27" i="11"/>
  <c r="E26" i="11"/>
  <c r="F26" i="11" s="1"/>
  <c r="E25" i="11"/>
  <c r="F25" i="11" s="1"/>
  <c r="E24" i="11"/>
  <c r="F24" i="11" s="1"/>
  <c r="F23" i="11"/>
  <c r="E23" i="11"/>
  <c r="E22" i="11"/>
  <c r="F22" i="11" s="1"/>
  <c r="E12" i="11" l="1"/>
  <c r="F12" i="11" s="1"/>
  <c r="E7" i="11"/>
  <c r="F7" i="11" s="1"/>
  <c r="E20" i="11"/>
  <c r="F20" i="11" s="1"/>
  <c r="E19" i="11"/>
  <c r="F19" i="11" s="1"/>
  <c r="E13" i="11"/>
  <c r="F13" i="11" s="1"/>
  <c r="E10" i="11"/>
  <c r="F10" i="11" s="1"/>
  <c r="D18" i="11"/>
  <c r="D8" i="11"/>
  <c r="E8" i="11" l="1"/>
  <c r="F8" i="11" s="1"/>
  <c r="E9" i="11"/>
  <c r="F9" i="11" s="1"/>
  <c r="E18" i="11"/>
  <c r="F18" i="11" s="1"/>
  <c r="E27" i="9" l="1"/>
  <c r="F27" i="9" s="1"/>
  <c r="E26" i="9"/>
  <c r="F26" i="9" s="1"/>
  <c r="E25" i="9"/>
  <c r="F25" i="9" s="1"/>
  <c r="E24" i="9"/>
  <c r="F24" i="9" s="1"/>
  <c r="E23" i="9"/>
  <c r="F23" i="9" s="1"/>
  <c r="E22" i="9"/>
  <c r="F22" i="9" s="1"/>
  <c r="E20" i="9"/>
  <c r="F20" i="9" s="1"/>
  <c r="E19" i="9"/>
  <c r="F19" i="9" s="1"/>
  <c r="E17" i="9"/>
  <c r="F17" i="9" s="1"/>
  <c r="E16" i="9"/>
  <c r="F16" i="9" s="1"/>
  <c r="E15" i="9"/>
  <c r="F15" i="9" s="1"/>
  <c r="B15" i="9"/>
  <c r="E13" i="9"/>
  <c r="F13" i="9" s="1"/>
  <c r="E12" i="9"/>
  <c r="F12" i="9" s="1"/>
  <c r="B12" i="9"/>
  <c r="E11" i="9"/>
  <c r="F11" i="9" s="1"/>
  <c r="E10" i="9"/>
  <c r="F10" i="9" s="1"/>
  <c r="E9" i="9"/>
  <c r="F9" i="9" s="1"/>
  <c r="G8" i="8" l="1"/>
  <c r="H8" i="8" s="1"/>
  <c r="G9" i="8"/>
  <c r="H9" i="8" s="1"/>
  <c r="G10" i="8"/>
  <c r="H10" i="8" s="1"/>
  <c r="G11" i="8"/>
  <c r="H11" i="8" s="1"/>
  <c r="G12" i="8"/>
  <c r="H12" i="8" s="1"/>
  <c r="G13" i="8"/>
  <c r="H13" i="8" s="1"/>
  <c r="G7" i="8"/>
  <c r="D8" i="8"/>
  <c r="E8" i="8" s="1"/>
  <c r="D9" i="8"/>
  <c r="E9" i="8" s="1"/>
  <c r="D10" i="8"/>
  <c r="E10" i="8" s="1"/>
  <c r="D11" i="8"/>
  <c r="E11" i="8" s="1"/>
  <c r="D12" i="8"/>
  <c r="E12" i="8" s="1"/>
  <c r="D13" i="8"/>
  <c r="E13" i="8" s="1"/>
  <c r="D7" i="8"/>
  <c r="E7" i="8" s="1"/>
  <c r="H7" i="8"/>
  <c r="G11" i="6"/>
  <c r="G13" i="6"/>
  <c r="G14" i="6"/>
  <c r="F8" i="6"/>
  <c r="G8" i="6" s="1"/>
  <c r="F9" i="6"/>
  <c r="G9" i="6" s="1"/>
  <c r="F10" i="6"/>
  <c r="G10" i="6" s="1"/>
  <c r="F11" i="6"/>
  <c r="F12" i="6"/>
  <c r="G12" i="6" s="1"/>
  <c r="F13" i="6"/>
  <c r="F14" i="6"/>
  <c r="F15" i="6"/>
  <c r="G15" i="6" s="1"/>
  <c r="H8" i="6"/>
  <c r="H9" i="6" s="1"/>
  <c r="H10" i="6" s="1"/>
  <c r="H11" i="6" s="1"/>
  <c r="H12" i="6" l="1"/>
  <c r="H13" i="6"/>
  <c r="H14" i="6" s="1"/>
  <c r="H15" i="6" s="1"/>
  <c r="D8" i="4"/>
  <c r="E8" i="4" s="1"/>
  <c r="C21" i="2" l="1"/>
  <c r="B17" i="2"/>
  <c r="C13" i="1"/>
  <c r="C14" i="1" s="1"/>
  <c r="F7" i="6" l="1"/>
  <c r="G7" i="6" s="1"/>
</calcChain>
</file>

<file path=xl/comments1.xml><?xml version="1.0" encoding="utf-8"?>
<comments xmlns="http://schemas.openxmlformats.org/spreadsheetml/2006/main">
  <authors>
    <author>Автор</author>
  </authors>
  <commentList>
    <comment ref="B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добавлен</t>
        </r>
      </text>
    </comment>
  </commentList>
</comments>
</file>

<file path=xl/sharedStrings.xml><?xml version="1.0" encoding="utf-8"?>
<sst xmlns="http://schemas.openxmlformats.org/spreadsheetml/2006/main" count="2206" uniqueCount="997">
  <si>
    <t>СТОИМОСТЬ</t>
  </si>
  <si>
    <t>услуги налива 1 тонны нефтепродуктов</t>
  </si>
  <si>
    <t>за пределами нормальной продолжительности рабочего времени</t>
  </si>
  <si>
    <t>(на участках,нефтебазах, АЗС)</t>
  </si>
  <si>
    <t>(для сторонних организаций)</t>
  </si>
  <si>
    <t>№ п/п</t>
  </si>
  <si>
    <t>Статья расходов</t>
  </si>
  <si>
    <t>Сумма,  руб.</t>
  </si>
  <si>
    <t>Дата установления (изменения) тарифа</t>
  </si>
  <si>
    <t>Стоимость услуги налива 1 тонны, без  НДС (с 18.30 до 09.00)</t>
  </si>
  <si>
    <t>Стоимость услуги налива 1 тонны, с НДС (с 18.30 до 09.00)</t>
  </si>
  <si>
    <t>НДС (22%)</t>
  </si>
  <si>
    <t>П Р А Й С</t>
  </si>
  <si>
    <t xml:space="preserve">тарифов на аренду и хранение ТМЦ </t>
  </si>
  <si>
    <t>Наименование</t>
  </si>
  <si>
    <t>Единица измерения</t>
  </si>
  <si>
    <t>Тариф с НДС</t>
  </si>
  <si>
    <t>ХРАНЕНИЕ НА ПЛОЩАДКАХ И В СКЛАДАХ</t>
  </si>
  <si>
    <t>Открытая площадка</t>
  </si>
  <si>
    <t>Холодный склад</t>
  </si>
  <si>
    <t>Теплый склад</t>
  </si>
  <si>
    <t>ХРАНЕНИЕ ТЕХНИКИ НА ОТКРЫТОЙ ПЛОЩАДКЕ</t>
  </si>
  <si>
    <t>Легковой автомобиль</t>
  </si>
  <si>
    <t>руб/ед/сутки</t>
  </si>
  <si>
    <t>Грузовой автомобиль</t>
  </si>
  <si>
    <t>Гусеничная техника</t>
  </si>
  <si>
    <t>АРЕНДА КОНТЕЙНЕРОВ</t>
  </si>
  <si>
    <t>Ед. изм.</t>
  </si>
  <si>
    <t>в месяц</t>
  </si>
  <si>
    <t>в сутки</t>
  </si>
  <si>
    <t xml:space="preserve">20-фут.контейнер </t>
  </si>
  <si>
    <t xml:space="preserve">руб/шт </t>
  </si>
  <si>
    <t>40-фут. контейнер-рефрижератор</t>
  </si>
  <si>
    <t>ХРАНЕНИЕ КОНТЕЙНЕРОВ*</t>
  </si>
  <si>
    <t>Диапазон стоимости хранения, рублей с НДС</t>
  </si>
  <si>
    <t>минимальный</t>
  </si>
  <si>
    <t xml:space="preserve">максимальный </t>
  </si>
  <si>
    <t>3-тонный груженный</t>
  </si>
  <si>
    <t>ед/руб/сутки</t>
  </si>
  <si>
    <t>5-тонный груженный</t>
  </si>
  <si>
    <t>20-тонный груженный</t>
  </si>
  <si>
    <t>40-тонный груженный</t>
  </si>
  <si>
    <t xml:space="preserve">               повышающий коэффициент 1,25</t>
  </si>
  <si>
    <t>(с 01.01.2026 г.)</t>
  </si>
  <si>
    <r>
      <t>руб/м</t>
    </r>
    <r>
      <rPr>
        <vertAlign val="superscript"/>
        <sz val="11"/>
        <rFont val="Times New Roman"/>
        <family val="1"/>
        <charset val="204"/>
      </rPr>
      <t xml:space="preserve">2 </t>
    </r>
    <r>
      <rPr>
        <sz val="11"/>
        <rFont val="Times New Roman"/>
        <family val="1"/>
        <charset val="204"/>
      </rPr>
      <t>в сутки</t>
    </r>
  </si>
  <si>
    <r>
      <t>*</t>
    </r>
    <r>
      <rPr>
        <b/>
        <i/>
        <sz val="11"/>
        <rFont val="Times New Roman"/>
        <family val="1"/>
        <charset val="204"/>
      </rPr>
      <t>Примечание</t>
    </r>
    <r>
      <rPr>
        <i/>
        <sz val="11"/>
        <rFont val="Times New Roman"/>
        <family val="1"/>
        <charset val="204"/>
      </rPr>
      <t xml:space="preserve">: при хранении контейнеров с опасными грузами, к ставке применяется   </t>
    </r>
  </si>
  <si>
    <t>стоимости проведения лабораторных анализов сторонним организациям</t>
  </si>
  <si>
    <t>лабораторией участка "Певек"</t>
  </si>
  <si>
    <t>(вводится с 01.01.2026 г.)</t>
  </si>
  <si>
    <t>Объект исследования</t>
  </si>
  <si>
    <t>Наименование показателя</t>
  </si>
  <si>
    <t>Поверхностные воды (морская вода); 
Воды сточные очищенные; 
Поливомоечные воды (сточные воды); 
Природные воды</t>
  </si>
  <si>
    <t xml:space="preserve">Взвешенные вещества ПНД Ф 14.1:2:4.254-09 </t>
  </si>
  <si>
    <t>Отбор и подготовка проб объектов аналитического контроля ГОСТ Р 59024, ПНД Ф 12.15.1-08</t>
  </si>
  <si>
    <t>Активность ионов водорода  ПНД Ф 14.1:2:3:4.121-97</t>
  </si>
  <si>
    <t>Массовая концентрация ионов аммония - ПНД Ф14.1:2:. 1-95</t>
  </si>
  <si>
    <t>Массовая концентрация фосфат-ионов ПНД Ф 14.1:2:3:4.112-2023</t>
  </si>
  <si>
    <t>Массовая концентрация хлорид-ионов ПНД Ф 14.1:2:3:4.111-97</t>
  </si>
  <si>
    <t>Массовая концентрация сульфат-ионов ПНД Ф 14.1:2.159-2000</t>
  </si>
  <si>
    <t>Массовая концентрация нитрат-ионов - ПНД Ф14.1:2:4.4-95</t>
  </si>
  <si>
    <t>Массовая концентрация нитрит-ионов - ПНД Ф14.1:2:3:4.3-2023</t>
  </si>
  <si>
    <t>Биохимическое потребление кислорода (БПК 5) ПНД Ф 14.1:2.275-2012</t>
  </si>
  <si>
    <t>Биохимическое потребление кислорода (БПК) ПНД Ф 14.1:2.275-2012</t>
  </si>
  <si>
    <t>Биохимическое потребление кислорода (БПК полный) ПНД Ф 14.1:2.275-2012</t>
  </si>
  <si>
    <t>Массовая концентрация анионных поверхностно-активных веществ (АПАВ) ПНД Ф 14.1:2:4.15-95</t>
  </si>
  <si>
    <t>Массовая концентрация сухого остатка - ПНД Ф 14.1:2:3:4.114-2023</t>
  </si>
  <si>
    <t>Нефтепродукты</t>
  </si>
  <si>
    <t>Отбор и подготовка проб объектов аналитического контроля ГОСТ2517</t>
  </si>
  <si>
    <t>Внешний вид (визуальный метод) ГОСТ 32513 п.8.2 и ГОСТ Р 51105 п.7.2</t>
  </si>
  <si>
    <t>Предельная температура фильтруемости ГОСТ 22254, ГОСТ EN 116</t>
  </si>
  <si>
    <t>Общее загрязнение DIN EN 12662-1:2024-08</t>
  </si>
  <si>
    <t>Содержание механических примесей и воды (визуальный метод) СТО 05766480-010-2011 ГОСТ 10277-86 п.4.5</t>
  </si>
  <si>
    <t>Температура помутнения ГОСТ 5066 Метод Б</t>
  </si>
  <si>
    <t>Массовая доля воды DIN EN ISO 12937:2002</t>
  </si>
  <si>
    <t>Температура начала кристаллизации ГОСТ 5066 Метод Б</t>
  </si>
  <si>
    <t>Массовая доля серы ГОСТ Р 51947</t>
  </si>
  <si>
    <t>Массовая доля механических примесей ГОСТ 10577</t>
  </si>
  <si>
    <t>Взаимодействие с водой ГОСТ 27154</t>
  </si>
  <si>
    <t>Кислотность ГОСТ 5985</t>
  </si>
  <si>
    <t>Щелочное число ГОСТ 11362</t>
  </si>
  <si>
    <t>Массовая доля механических примесей ГОСТ 6370</t>
  </si>
  <si>
    <t>Массовая доля воды ГОСТ 2477</t>
  </si>
  <si>
    <t>Индекс вязкости ГОСТ 25371 (расчетный метод)</t>
  </si>
  <si>
    <t>Температура вспышки в открытом тигле ГОСТ 4333</t>
  </si>
  <si>
    <t>Фракционный состав ГОСТ ISO 3405, ГОСТ 2177 Метод А</t>
  </si>
  <si>
    <t>Испытание на медной пластинке ГОСТ 6321, ГОСТ ISO 2160</t>
  </si>
  <si>
    <t>Концентрация фактических смол ГОСТ 1567</t>
  </si>
  <si>
    <t>Массовая доля серы ГОСТ ISO 20884</t>
  </si>
  <si>
    <t>Плотность при 15 ºС ГОСТ ISO 3675, ASTM D 4052-18</t>
  </si>
  <si>
    <t>Температура вспышки в закрытом тигле ГОСТ ISO 2719 Метод А,  ГОСТ 6356</t>
  </si>
  <si>
    <t>Концентрация фактических смол ГОСТ 8489</t>
  </si>
  <si>
    <t>Температура застывания ГОСТ 20287 Метод Б</t>
  </si>
  <si>
    <t>Кинематическая вязкость: при 20°C, 40°C,  50°C, 100°C ГОСТ 33</t>
  </si>
  <si>
    <t>Содержание водорастворимых кислот и щелочей ГОСТ 6307</t>
  </si>
  <si>
    <t>Плотность при 20 градусах С ГОСТ 3900</t>
  </si>
  <si>
    <t>Определение "удельной электрической проводимости" ASTM D 2624</t>
  </si>
  <si>
    <t>Метод определения удельной электрической проводимости ГОСТ 25950</t>
  </si>
  <si>
    <t>Плотность при 20 ºС ГОСТ 18995.1</t>
  </si>
  <si>
    <t>Внешний вид ОСТ 54-3-175-73-99 п. 6.2</t>
  </si>
  <si>
    <t>Показатель преломления ГОСТ 18995.2</t>
  </si>
  <si>
    <t>Массовая доля воды ГОСТ 14870-77</t>
  </si>
  <si>
    <t>Наличие растворимых загрязнений ГОСТ 54-3-175-73-99 п. 6.5</t>
  </si>
  <si>
    <t>Наличие растворимых соединений металлов по Указание МГА 611у</t>
  </si>
  <si>
    <t>Содержание механических примесей ГОСТ 54-3-175-73-99 п. 6.6</t>
  </si>
  <si>
    <t>Содержание растворимых соединений металлов ГОСТ 54-3-175-73-99 п. 6.7</t>
  </si>
  <si>
    <t>Определение процентного содержания ПВК жидкости в авиационном топливе МР по анализу качества ГСМ в ГА п. 8.4.7</t>
  </si>
  <si>
    <t>Смешиваемость с водой (п. 3.11 ГОСТ 8313-88)</t>
  </si>
  <si>
    <t>Растворимость в топливе (п. 3.13 ГОСТ 8313-88)</t>
  </si>
  <si>
    <t>Внешний вид ГОСТ 8313-88, п. 3.4</t>
  </si>
  <si>
    <t>Тариф, руб. 
(с НДС)</t>
  </si>
  <si>
    <t>Противоводокристаллизационная                        жидкость</t>
  </si>
  <si>
    <r>
      <t>реализации 1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компримированного природного газа</t>
    </r>
  </si>
  <si>
    <t>через МАЗС г.Анадырь</t>
  </si>
  <si>
    <t>Ед.изм.</t>
  </si>
  <si>
    <t>Цена, 
без НДС</t>
  </si>
  <si>
    <t xml:space="preserve">Цена,
с НДС </t>
  </si>
  <si>
    <t xml:space="preserve">Газ компримированный </t>
  </si>
  <si>
    <r>
      <t>руб/м</t>
    </r>
    <r>
      <rPr>
        <vertAlign val="superscript"/>
        <sz val="12"/>
        <rFont val="Times New Roman"/>
        <family val="1"/>
        <charset val="204"/>
      </rPr>
      <t>3</t>
    </r>
  </si>
  <si>
    <t>НДС 
(22%)</t>
  </si>
  <si>
    <t>ПРАЙС СТОИМОСТИ АВТОУСЛУГ</t>
  </si>
  <si>
    <t xml:space="preserve">по АО "Чукотснаб" </t>
  </si>
  <si>
    <t>№</t>
  </si>
  <si>
    <t>Группа учета</t>
  </si>
  <si>
    <t>Автопарк (г.Анадырь)</t>
  </si>
  <si>
    <t xml:space="preserve">грузо-пассажирские </t>
  </si>
  <si>
    <t>пассажирские</t>
  </si>
  <si>
    <t>топливозаправщики</t>
  </si>
  <si>
    <t>Тягач седельный с КМУ 58449D-0000020</t>
  </si>
  <si>
    <t>краны*</t>
  </si>
  <si>
    <t>грузовые+кран (до 5т)</t>
  </si>
  <si>
    <t>грузовые</t>
  </si>
  <si>
    <t>вакуумные</t>
  </si>
  <si>
    <t>погрузчики</t>
  </si>
  <si>
    <t>погрузчики  + метла</t>
  </si>
  <si>
    <t>вездеходы</t>
  </si>
  <si>
    <t>бульдозеры</t>
  </si>
  <si>
    <t>ГАЗ Соболь 221717</t>
  </si>
  <si>
    <t>ГАЗель Бизнес 322173</t>
  </si>
  <si>
    <t>Участок "Марково"</t>
  </si>
  <si>
    <t>Внедорожное транспортное средство (снегоболотоход) ТРЭКОЛ-39294Д</t>
  </si>
  <si>
    <t xml:space="preserve">Грузовой  УАЗ-390945 </t>
  </si>
  <si>
    <t>Заправщик АТЗ-10 УРАЛ 4320-1912-30</t>
  </si>
  <si>
    <t>АРУ № 1 (п.Угольные Копи)</t>
  </si>
  <si>
    <t>легковые</t>
  </si>
  <si>
    <t>автоцистрны</t>
  </si>
  <si>
    <t>пожарные</t>
  </si>
  <si>
    <t>грузовой</t>
  </si>
  <si>
    <t>Беринговский</t>
  </si>
  <si>
    <t>Билибино</t>
  </si>
  <si>
    <t>автоцистерны</t>
  </si>
  <si>
    <t>грузовые бензовозы/бортовые</t>
  </si>
  <si>
    <t>грузовые бортовые</t>
  </si>
  <si>
    <t>грузовые/бензовозы</t>
  </si>
  <si>
    <t>специального назначения</t>
  </si>
  <si>
    <t>Эгвекинот</t>
  </si>
  <si>
    <t>Певек</t>
  </si>
  <si>
    <t>автоцистрны вакуумные</t>
  </si>
  <si>
    <t>Провидения</t>
  </si>
  <si>
    <t>Мыс Шмидта</t>
  </si>
  <si>
    <t>Лаврентия</t>
  </si>
  <si>
    <t>* Примечание: В группе учета ТС "краны" услуга предоставляется без грузчика-стропольщика</t>
  </si>
  <si>
    <t>Стоимость  1 маш/часа,  руб.
 с НДС</t>
  </si>
  <si>
    <t>Автомобиль грузовой УАЗ-390945</t>
  </si>
  <si>
    <t>Автобус ПАЗ 32053-07</t>
  </si>
  <si>
    <t>Специальное пассажирское ТС на 13 мест ГАЗ-322173</t>
  </si>
  <si>
    <t>Автоцистерна 5668-0000011-03 (АЦ-7,5)</t>
  </si>
  <si>
    <t>Топливозаправщик АТЗ-56242-02</t>
  </si>
  <si>
    <t>Специальный автотопливозаправщик 467251-11</t>
  </si>
  <si>
    <t>Автотопливозаправщик 566812-0000010-01 (АТЗ-10)</t>
  </si>
  <si>
    <t xml:space="preserve">полуприцеп автомобильный НЕФАЗ 9334-10 </t>
  </si>
  <si>
    <t>Грузовой самосвал МАЗ 551605-271-050</t>
  </si>
  <si>
    <t>Автомобиль грузовой УРАЛ 432007-0111-31</t>
  </si>
  <si>
    <t>Машина вакуумная КО-529 на шасси ЗИЛ-433362</t>
  </si>
  <si>
    <t>Фронтальный колесный погрузчик XCMG LW300KN</t>
  </si>
  <si>
    <t>Машина коммунально-строительная МКСМ-800</t>
  </si>
  <si>
    <t>Автопогрузчик GRENDIA FD15T (Мицубиси)</t>
  </si>
  <si>
    <t>Вилочный дизельный погрузчик CPCD 30, сер.№ 210737386</t>
  </si>
  <si>
    <t>Автопогрузчик вилочный NISSAN FJ01M15-300175</t>
  </si>
  <si>
    <t>Снегоболотоход "Хищник" № 39300072</t>
  </si>
  <si>
    <t>Гусеничный тягач ГАЗ-34036-11П</t>
  </si>
  <si>
    <t>Трактор с бульдозерным и рыхлительным оборудованием ТМ10.11Е</t>
  </si>
  <si>
    <t>Трактор Б 10М.1112-ЕР</t>
  </si>
  <si>
    <t>Автомобиль УАЗ-390995</t>
  </si>
  <si>
    <t>Автомобиль грузовой УАЗ-39094</t>
  </si>
  <si>
    <t>Автобус специальный 32841-0000010-06 (вахтовый на шасси ГАЗ 33081)</t>
  </si>
  <si>
    <t>Автомобиль ГАЗ 27527 комби "Соболь"</t>
  </si>
  <si>
    <t>Автобус специальный УРАЛ 32551-0010</t>
  </si>
  <si>
    <t>Топливо-заправщик АТЗ-56242-02</t>
  </si>
  <si>
    <t>Автотопливо-заправщик АТ3-12 на шасси Урал 4320-6952-74 со спальным местом</t>
  </si>
  <si>
    <t>Автоцистерна АКН 4672L7, шасси № 1426496</t>
  </si>
  <si>
    <t>Автомобиль АТЗ-10-4320 УРАЛ 4320-1912-30</t>
  </si>
  <si>
    <t>Специальный, самосвал с КМУ, мод. 4590D2</t>
  </si>
  <si>
    <t>Автоцистерна для воды УРАЛ 5557-М12-10 МПВ-2</t>
  </si>
  <si>
    <t>Автомобиль пожарный 5834 (АЦ-40 (5557) 002-ПС)</t>
  </si>
  <si>
    <t>Автоцистерна пожарная АЦ-СПК-3,0-40 (5557)</t>
  </si>
  <si>
    <t>Вездеходное транспортное средство ТРЭКОЛ-39294</t>
  </si>
  <si>
    <t>Автопогрузчик MITSUBISHI</t>
  </si>
  <si>
    <t>Фронтальный погрузчик XCMG ZL50RU</t>
  </si>
  <si>
    <t>Трактор с бульдозерным и рыхлительным оборудованием Б 10М 0111 ЕН</t>
  </si>
  <si>
    <t>Трактор Б-170 М 101Д14</t>
  </si>
  <si>
    <t>Автомобиль грузовой бортовой
 УРАЛ-4951</t>
  </si>
  <si>
    <t>Автомобиль УАЗ-390945. VIN - XTT390945M1202152</t>
  </si>
  <si>
    <t>Автомобиль УАЗ-220695, специальный пассажирский</t>
  </si>
  <si>
    <t>Автомобиль УРАЛ-325-0010-41, специальный пассажирский</t>
  </si>
  <si>
    <t>Трактор Б10М.0102-ЕН</t>
  </si>
  <si>
    <t>Автомобиль УАЗ-390945, грузовой</t>
  </si>
  <si>
    <t>Автомобиль УАЗ-390945. VIN - ХТТ390945М1202239</t>
  </si>
  <si>
    <t>Специализированное пассажирское транспортное средство УАЗ 220695-04</t>
  </si>
  <si>
    <t>Автотопливозаправщик  (АТЗ-10 на базе а/м УРАЛ-4320)</t>
  </si>
  <si>
    <t>Контейнеровоз ИВЕКО-АМТ 633941, Контейнер цистерна КЦ-20 УСТ-94653</t>
  </si>
  <si>
    <t>Специальный, седельный тягач с КМУ IVECO-AMT 633910, Специализированный полуприцеп сортиментовозный Политранс 9417-040 VIN Z7H94170BM4000043</t>
  </si>
  <si>
    <t>Специальный, седельный тягач с КМУ IVECO-AMT 6339103,  Специализированный полуприцеп сортиментовозный Политранс 9417-040 VIN Z7H94170BM4000044</t>
  </si>
  <si>
    <t>Автомобиль грузовой   584912-0000015</t>
  </si>
  <si>
    <t>Автокран  на специальном шасси КС-6476</t>
  </si>
  <si>
    <t>Тягач специальный IVECO-AMT 633910, полуприцеп-цистерна 4679PO-10 VIN-X894679HJH0GB8001</t>
  </si>
  <si>
    <t>Тягач специальный IVECO-AMT 633910, полуприцеп-цистерна 4679PO-10 VIN-X894679HJH0GB8003</t>
  </si>
  <si>
    <t>Тягач специальный IVECO-AMT 633910, полуприцеп-цистерна 4679PO-10 VIN-X894679HJH0GB8004</t>
  </si>
  <si>
    <t>Тягач седельный  КАМАЗ-53504-46 VIN XTC5355044H2490147, полуприцеп-цистерна 4679Р7 -10 (ППЦ-17)</t>
  </si>
  <si>
    <t>Тягач седельный КАМАЗ-53504-46 VIN XTC5355044H2490150, полуприцеп-цистерна 4679Р7 -10 (ППЦ-17)</t>
  </si>
  <si>
    <t>Тягач седельный КАМАЗ-53504-46 VIN XTC5355044H2490143, полуприцеп-цистерна 4679Р7 -10 (ППЦ-17)</t>
  </si>
  <si>
    <t>Специальный, седельный тягач с КМУ IVECO-AMT 633910, Специализированный, полуприцеп-цистерна УСТ 94652L VIN  Z0V94652LMA000190</t>
  </si>
  <si>
    <t>Специальный, седельный тягач с КМУ IVECO-AMT 633910, Специализированный, полуприцеп-цистерна УСТ 94652L VIN  Z0V94652LMA000191</t>
  </si>
  <si>
    <t>Специальный, седельный тягач с КМУ IVECO-AMT 633910,
Специализированный, полуприцеп-цистерна УСТ 94652L VIN  Z0V94652LMA000192</t>
  </si>
  <si>
    <t>Специальный, седельный тягач с КМУ IVECO-AMT 633910 , Специализированный, полуприцеп-цистерна УСТ 94652L VIN  Z0V94652LMA000193</t>
  </si>
  <si>
    <t>Специальный, седельный тягач с КМУ IVECO-AMT 633910, Специализированный, полуприцеп-цистерна УСТ 94652L VIN  Z0V94652LMA000194</t>
  </si>
  <si>
    <t>Специальный, седельный тягач с КМУ IVECO-AMT 633910, Специализированный, полуприцеп-цистерна УСТ 94652L VIN  Z0V94652LMA000195</t>
  </si>
  <si>
    <t>Специальный, седельный тягач с КМУ IVECO-AMT 633910, Специализированный, полуприцеп-цистерна УСТ 94652L VIN  Z0V94652LMA000196</t>
  </si>
  <si>
    <t>Специальный, седельный тягач с КМУ IVECO-AMT 633910, Специализированный, полуприцеп-цистерна УСТ 94652L VIN  Z0V94652LMA000197</t>
  </si>
  <si>
    <t>Специальный, седельный тягач с КМУ IVECO-AMT 633910, Специализированный, полуприцеп-цистерна УСТ 94652L VIN  Z0V94652LMA000198</t>
  </si>
  <si>
    <t>Специальный, седельный тягач с КМУ IVECO-AMT 633910,
Специализированный, полуприцеп-цистерна УСТ 94652L VIN  Z0V94652LMA000199</t>
  </si>
  <si>
    <t>Специальный, седельный тягач с КМУ IVECO-AMT 633910 , Специализированный, полуприцеп-цистерна УСТ 94652L VIN  Z0V94652LMA000200</t>
  </si>
  <si>
    <t>Специальный, передвижная парогенераторная установка УСТ 5453DP VIN Z0V5453DPM5000025</t>
  </si>
  <si>
    <t>Специальный, мастерская передвижная с КМУ УСТ 5453АВ-11 VIN Z0V5453AMB1100002</t>
  </si>
  <si>
    <t>Погрузчик фронтальный ХСМGZL30G</t>
  </si>
  <si>
    <t xml:space="preserve">Трактор с бульдозерным оборудованием ТМ10.10ГСТ </t>
  </si>
  <si>
    <t xml:space="preserve">Трактор ДТ-75 ДРС2 с бульдозерным оборудованием </t>
  </si>
  <si>
    <t>Автомобиль УАЗ-390945. VIN - ХТТ390945М1202237</t>
  </si>
  <si>
    <t>Легковой автомобиль УАЗ-315195</t>
  </si>
  <si>
    <t xml:space="preserve">Автомобиль специальный пассажирский УАЗ-220695 </t>
  </si>
  <si>
    <t>Автобус ПАЗ-320530-04</t>
  </si>
  <si>
    <t>Автоцистерна АЦ-20 на шасси ИВЕКО-АМТ 693920</t>
  </si>
  <si>
    <t>Грузовой бортовой УРАЛ 4320-0111-41</t>
  </si>
  <si>
    <t>Тягач седельный КАМАЗ 53504-46 + ПП НЕФАЗ-9334-10-10</t>
  </si>
  <si>
    <t>Тягач седельный КАМАЗ 53504-46 + полуприцеп цистерна 4679Р7-10 (ППЦ-17)</t>
  </si>
  <si>
    <t>Автоцистерна нефтепромысловая (вакуумная АКН-10-01 PNR 122 на базе УРАЛ 4320)</t>
  </si>
  <si>
    <t>Кран автомобильный КС-6476  "Ивановец"</t>
  </si>
  <si>
    <t>Кран автомобильный КС-45721 (69290)</t>
  </si>
  <si>
    <t>Погрузчик фронтальный В-140.00111</t>
  </si>
  <si>
    <t>Погрузчик одноковшовый  LG956L</t>
  </si>
  <si>
    <t>Автопогрузчик "Твекс" ВП-05</t>
  </si>
  <si>
    <t>Трактор с бульдозерным и рыхлительным оборудованием ТМ10.11ГСТ</t>
  </si>
  <si>
    <t>Бульдозер KOMATSU D275 A-2</t>
  </si>
  <si>
    <t>Автомобиль УАЗ-390945. VIN - ХТТ390945М1202238</t>
  </si>
  <si>
    <t>Автоцистерна АЦ-56241-02</t>
  </si>
  <si>
    <t>Автомобиль грузовой бортовой</t>
  </si>
  <si>
    <t xml:space="preserve"> стоимости хранения нефтепродуктов в сутки</t>
  </si>
  <si>
    <t xml:space="preserve">  по АО "Чукотснаб"</t>
  </si>
  <si>
    <t>Подразделение, участок</t>
  </si>
  <si>
    <t>Вид ГСМ</t>
  </si>
  <si>
    <t xml:space="preserve">Тариф </t>
  </si>
  <si>
    <t>Дата установления тарифа</t>
  </si>
  <si>
    <t>Вид деятельности</t>
  </si>
  <si>
    <t>Примечание</t>
  </si>
  <si>
    <t>без НДС</t>
  </si>
  <si>
    <t>НДС</t>
  </si>
  <si>
    <t>с НДС</t>
  </si>
  <si>
    <t xml:space="preserve">Все нефтебазы </t>
  </si>
  <si>
    <t>все виды ГСМ</t>
  </si>
  <si>
    <t>руб/т/сутки</t>
  </si>
  <si>
    <t>Хранение</t>
  </si>
  <si>
    <t>нефтебазы</t>
  </si>
  <si>
    <t>Все САТО ВП</t>
  </si>
  <si>
    <t>все виды ГСМ, кроме авиакеросина</t>
  </si>
  <si>
    <t>аэропорты</t>
  </si>
  <si>
    <t>САТО ВП  Беринговский</t>
  </si>
  <si>
    <t>авиакеросин ТС</t>
  </si>
  <si>
    <t>Хранение авиакеросина</t>
  </si>
  <si>
    <t>САТО ВП  Залив Креста</t>
  </si>
  <si>
    <t>САТО ВП Лаврентия</t>
  </si>
  <si>
    <t>САТО ВП Марково</t>
  </si>
  <si>
    <t>САТО ВП Мыс Шмидта</t>
  </si>
  <si>
    <t>САТО ВП Омолон</t>
  </si>
  <si>
    <t>САТО ВП Провидения</t>
  </si>
  <si>
    <t>САТО ВП - Служба авиатопливообеспечения воздушных перевозок</t>
  </si>
  <si>
    <t>с 01.01.2026 г.</t>
  </si>
  <si>
    <t>услуг по бункеровке топливом судов</t>
  </si>
  <si>
    <t xml:space="preserve">Бункеровка судна топливом </t>
  </si>
  <si>
    <t>тонна</t>
  </si>
  <si>
    <t xml:space="preserve">Стоимость услуги стоянки судов у причала без производства грузовых операций за каждый погонный метр максимальной длины Судна в час </t>
  </si>
  <si>
    <t>п.м./час</t>
  </si>
  <si>
    <t>участок Певек</t>
  </si>
  <si>
    <t>*Примечание: Неполный час стоянки судна приравнивается к полному часу.</t>
  </si>
  <si>
    <t>* НДС не облагается п.п.22 п.2 ст.149 НК РФ</t>
  </si>
  <si>
    <t>ПРАЙС УСЛУГ</t>
  </si>
  <si>
    <t>Тариф, руб. без НДС**</t>
  </si>
  <si>
    <t>Прайс тарифов</t>
  </si>
  <si>
    <t>на услуги в аэропортах Чукотского АО</t>
  </si>
  <si>
    <t>САТО ВП - служба авиатопливообеспечения воздушнах перевозок</t>
  </si>
  <si>
    <t xml:space="preserve">Тарифы за обеспечение заправки авиатопливом воздушных судов, руб/т </t>
  </si>
  <si>
    <t>Тарифы за услуги  по обеспечению заправки авиационным топливом воздушных судов, осуществляемый вне периода работы аэропорта (в период с 18.00 до 09.00, выходные дни), руб/т</t>
  </si>
  <si>
    <t>Без НДС</t>
  </si>
  <si>
    <t>САТО ВП Беринговский</t>
  </si>
  <si>
    <t>САТО ВП Залив Креста</t>
  </si>
  <si>
    <t>( с 01.01.2026 г.)</t>
  </si>
  <si>
    <t xml:space="preserve"> ОПТОВЫЕ ЦЕНЫ РЕАЛИЗАЦИИ НЕФТЕПРОДУКТОВ</t>
  </si>
  <si>
    <t xml:space="preserve">  по АО "Чукотснаб", действующие на территории Чукотского АО</t>
  </si>
  <si>
    <r>
      <t xml:space="preserve">          </t>
    </r>
    <r>
      <rPr>
        <b/>
        <i/>
        <sz val="12"/>
        <rFont val="Times New Roman"/>
        <family val="1"/>
        <charset val="204"/>
      </rPr>
      <t>Цены реализации в прайс-листах  актуальны при  условии 100% предоплаты.</t>
    </r>
    <r>
      <rPr>
        <sz val="12"/>
        <rFont val="Times New Roman"/>
        <family val="1"/>
        <charset val="204"/>
      </rPr>
      <t xml:space="preserve"> </t>
    </r>
  </si>
  <si>
    <t>Район реализации</t>
  </si>
  <si>
    <t>Цена 
(без НДС), рублей</t>
  </si>
  <si>
    <t>НДС (22%), рублей</t>
  </si>
  <si>
    <t>Цена реализации 
(с НДС), рублей</t>
  </si>
  <si>
    <t>Автомобильные бензины</t>
  </si>
  <si>
    <t>Бензин АИ-92</t>
  </si>
  <si>
    <t>Анадырский и Чаунский районы</t>
  </si>
  <si>
    <t>с.Анюйск Билибинского района</t>
  </si>
  <si>
    <t>Билибинский район, кроме с.Анюйск</t>
  </si>
  <si>
    <t>Бензин АИ-95</t>
  </si>
  <si>
    <t>Билибинский район</t>
  </si>
  <si>
    <t>Дизельное топливо</t>
  </si>
  <si>
    <t>Авиационные нефтепродукты</t>
  </si>
  <si>
    <t>Авиакеросин ТС-1</t>
  </si>
  <si>
    <t>Чукотский АО, кроме Билибинского района</t>
  </si>
  <si>
    <t>Наливные нефтепродукты для сел и поселков Провиденского, Иультинского и Чукотского районов (необорудованный берег)</t>
  </si>
  <si>
    <t>Бензин АИ-92 (без учета комплексной услуги  АО ЧТК)</t>
  </si>
  <si>
    <t>необорудованный берег</t>
  </si>
  <si>
    <t>Бензин АИ-92 (с учетом комплексной услуги АО ЧТК)</t>
  </si>
  <si>
    <t>Бензин АИ-95 (без учета комплексной услуги  АО ЧТК)</t>
  </si>
  <si>
    <t>Бензин АИ-95 (с учетом комплексной услуги АО ЧТК)</t>
  </si>
  <si>
    <t>Дизельное топливо  (без учета комплексной услуги  АО ЧТК)</t>
  </si>
  <si>
    <t>Дизельное топливо (с учетом комплексной услуги АО ЧТК)</t>
  </si>
  <si>
    <t>(по состоянию на 01.01.2026 г.)</t>
  </si>
  <si>
    <t>Жидкость И-М</t>
  </si>
  <si>
    <t>Чукотский АО</t>
  </si>
  <si>
    <t>Моторные  масла</t>
  </si>
  <si>
    <t>Масло Лукойл Авангард Ультра SAE 5W40 API CI-4/SL</t>
  </si>
  <si>
    <t xml:space="preserve">Масло Лукойл Супер SAE 5W40  </t>
  </si>
  <si>
    <t>Масло моторное Devon SAE 15W40 API CF-4/SG</t>
  </si>
  <si>
    <t xml:space="preserve">Масло моторное Devon SAE 15W40 API SG/CD </t>
  </si>
  <si>
    <t xml:space="preserve">Масло моторное Devon SAE 5W30 API SL/CF </t>
  </si>
  <si>
    <t xml:space="preserve">Масло моторное Devon SAE 5W40 API CI-4/SL </t>
  </si>
  <si>
    <t xml:space="preserve">Масло моторное Devon SAE 5W40 API SN/CF </t>
  </si>
  <si>
    <t xml:space="preserve">Масло моторное Exsoil E-SYNTH Extra SAE 10W40 </t>
  </si>
  <si>
    <t xml:space="preserve">Масло моторное Exsoil E-SYNTH Ultimate SAE 5W40 </t>
  </si>
  <si>
    <t>Масло моторное Exsoil HD TRUCK Power SAE 15W40</t>
  </si>
  <si>
    <t>Масло моторное Exsoil HD TRUCK Premium SAE 15W40</t>
  </si>
  <si>
    <t>Масло моторное Exsoil HD TRUCK Premium SAE 5W30</t>
  </si>
  <si>
    <t>Масло моторное Exsoil HD TRUCK Premium XL SAE 5W30</t>
  </si>
  <si>
    <t>Масло моторное Exsoil HD TRUCK Special SAE 30</t>
  </si>
  <si>
    <t>Масло моторное Exsoil SUPERTRAK TO-4 SAE 10W</t>
  </si>
  <si>
    <t xml:space="preserve">Масло моторное Vitex 5W40 API CI-4SL </t>
  </si>
  <si>
    <t xml:space="preserve">Масло моторное Windex API CI-4/SL SAE 10W40  </t>
  </si>
  <si>
    <t xml:space="preserve">Масло моторное Windex API CI-4/SL SAE 15W40  </t>
  </si>
  <si>
    <t xml:space="preserve">Масло моторное Windex API CI-4/SL SAE 5W40  </t>
  </si>
  <si>
    <t xml:space="preserve">Масло моторное Windex SAE 10W30 API SL/CF </t>
  </si>
  <si>
    <t xml:space="preserve">Масло моторное Windex SAE 10W40 API SL/CF </t>
  </si>
  <si>
    <t>Масло моторное Windex SAE 5W40 API CF-4/SG</t>
  </si>
  <si>
    <t xml:space="preserve">Масло моторное Windex SAE 5W40 API SN/CF </t>
  </si>
  <si>
    <t>Масло М10Г2</t>
  </si>
  <si>
    <t>Масло М10Г2К</t>
  </si>
  <si>
    <t>Масло М8ДМ</t>
  </si>
  <si>
    <t>Масло М10ДМ</t>
  </si>
  <si>
    <t>Масло М16Г2цс</t>
  </si>
  <si>
    <t>Масло М8В</t>
  </si>
  <si>
    <t>Масло М8В2</t>
  </si>
  <si>
    <t>Масло М8Г2К</t>
  </si>
  <si>
    <t>Масло МТ-16п</t>
  </si>
  <si>
    <t>Трансмиссионные масла</t>
  </si>
  <si>
    <t xml:space="preserve">Масло GT-Cruizer 75W90 API GL-5 </t>
  </si>
  <si>
    <t xml:space="preserve">Масло GT-Cruizer 80W90 API GL-5 </t>
  </si>
  <si>
    <t>Масло Mobilube HD-A 85W-90 API GL-5</t>
  </si>
  <si>
    <t>Масло Лукойл ТМ-4-12</t>
  </si>
  <si>
    <t xml:space="preserve">Масло трансмиссионное Devon SAE 75W90 API GL-4 </t>
  </si>
  <si>
    <t xml:space="preserve">Масло трансмиссионное Devon SAE 75W90 API GL-5 </t>
  </si>
  <si>
    <t>Масло трансмиссионное Exsoil GEARTECH ATF IIIG</t>
  </si>
  <si>
    <t>Масло трансмиссионное Exsoil GEARTECH FE SAE 75W90</t>
  </si>
  <si>
    <t>Масло трансмиссионное Exsoil GEARTECH GX SAE 75W80</t>
  </si>
  <si>
    <t xml:space="preserve">Масло трансмиссионное Exsoil GEARTECH HYPOID EP SAE 80W90 </t>
  </si>
  <si>
    <t>Масло трансмиссионное Windex SAE 75W90 API GL-5</t>
  </si>
  <si>
    <t>Масло трансмиссионное Windex SAE 80W90 API GL-5</t>
  </si>
  <si>
    <t>Масло ТСП-10</t>
  </si>
  <si>
    <t>Масло ТСП-15К</t>
  </si>
  <si>
    <t>Индустриальные масла</t>
  </si>
  <si>
    <t>Масло И-40А</t>
  </si>
  <si>
    <t>Гидравлические масла</t>
  </si>
  <si>
    <t xml:space="preserve">Масло гидравлическое Devon Hydraulic HVLP 32 </t>
  </si>
  <si>
    <t xml:space="preserve">Масло гидравлическое Exsoil HYDRO Tech Arctic ZF HVLP-32 </t>
  </si>
  <si>
    <t>Масло гидравлическое марки "А"</t>
  </si>
  <si>
    <t>Масло гидравлическое марки "Р"</t>
  </si>
  <si>
    <t>Масло МГЕ-10А</t>
  </si>
  <si>
    <t>Турбинные масла</t>
  </si>
  <si>
    <t>Масло Спектрол Глобал SAE 15W40 SJ/CF</t>
  </si>
  <si>
    <t>Нефрас С2 80/120</t>
  </si>
  <si>
    <t>Смазки и жидкости</t>
  </si>
  <si>
    <t>Автомобильная смазка ЛУКОЙЛ ПОЛИФЛЕКС ЕР 2-220 LC</t>
  </si>
  <si>
    <t>Литол-24</t>
  </si>
  <si>
    <t>Смазка графитная</t>
  </si>
  <si>
    <t xml:space="preserve">Смазка графитная ГОСТ 3333-80 </t>
  </si>
  <si>
    <t>Смазка Циатим -201</t>
  </si>
  <si>
    <t>Смазка Шрус-4</t>
  </si>
  <si>
    <t>Солидол Ж</t>
  </si>
  <si>
    <t>Солидол С</t>
  </si>
  <si>
    <t>Прочие нефтепродукты</t>
  </si>
  <si>
    <t>Антифриз зеленый G11</t>
  </si>
  <si>
    <t>Ацетон</t>
  </si>
  <si>
    <t>Битум БН 90/10</t>
  </si>
  <si>
    <t>Керосин осв. КО-25</t>
  </si>
  <si>
    <t>Масло КС 19-п</t>
  </si>
  <si>
    <t>Масло МС-20</t>
  </si>
  <si>
    <t>Пенообразователь ПО6РЗ (3%)</t>
  </si>
  <si>
    <t>Тосол А-40М</t>
  </si>
  <si>
    <t>Тосол А-65М</t>
  </si>
  <si>
    <t>литр</t>
  </si>
  <si>
    <t xml:space="preserve"> РОЗНИЧНЫЕ ЦЕНЫ РЕАЛИЗАЦИИ НЕФТЕПРОДУКТОВ</t>
  </si>
  <si>
    <t>Автобензин АИ-92 в бочкотаре (205 л)</t>
  </si>
  <si>
    <t>штук</t>
  </si>
  <si>
    <t>Автобензин АИ-95 в бочкотаре (205 л)</t>
  </si>
  <si>
    <t>Дизельное топливо в бочкотаре (205 л)</t>
  </si>
  <si>
    <t>Авиакеросин ТС-1 в бочкотаре (205л)</t>
  </si>
  <si>
    <t>Автобензин АИ-92</t>
  </si>
  <si>
    <t>Чукотский АО, кроме Билибинского района и необорудованного берега</t>
  </si>
  <si>
    <t>Автобензин АИ-95</t>
  </si>
  <si>
    <t>Нефтепродукты для сел и поселков Провиденского, Иультинского и Чукотского районов (необорудованный берег)</t>
  </si>
  <si>
    <t>Моторные масла</t>
  </si>
  <si>
    <t>Масло моторное C.N.R.G. N-Force Elite 5W30 SM/CF (4 л)</t>
  </si>
  <si>
    <t>канистра (4 л)</t>
  </si>
  <si>
    <t>канистра (1 л)</t>
  </si>
  <si>
    <t>Масло CASTROL EDGE 5w30 LL, 4л.</t>
  </si>
  <si>
    <t>Масло CASTROL Outboard  10W30 4Т лод. моторы, 1 л.</t>
  </si>
  <si>
    <t>Масло CASTROL Outboard  2T лод.моторы, 1л</t>
  </si>
  <si>
    <t>Масло Castrol EDGE Titanium FST 0w30 А3/В4, кан.4л.</t>
  </si>
  <si>
    <t>Масло Devon Outboard 2Т TC-W3  (1 л)</t>
  </si>
  <si>
    <t>Масло ECSTAR Marine V7000 4T SAE 10W40 (1 л)</t>
  </si>
  <si>
    <t>Масло ECSTAR Marine V7000 4T SAE 10W40 (4 л)</t>
  </si>
  <si>
    <t>Масло моторное G-Profi GT LA 10w40 API CJ-40 (205 л)</t>
  </si>
  <si>
    <t>канистра (205 л)</t>
  </si>
  <si>
    <t>Масло моторное GT-Cruizer SAE 5W40 API SN/CF (4 л)</t>
  </si>
  <si>
    <t>Масло моторное GT-Cruizer SAE 10W40 API SL/CF (4 л)</t>
  </si>
  <si>
    <t>Масло моторное GT-Cruizer SAE 15w40 API SF/CC (4 л)</t>
  </si>
  <si>
    <t>Масло MANNOL 2-Takt Outboard Universal TC-W2, кан.1л</t>
  </si>
  <si>
    <t>Масло моторное MOBIL 10W40 (4 л)</t>
  </si>
  <si>
    <t>Масло MOBIL 1 FE 0W30 синт. (1 л)</t>
  </si>
  <si>
    <t>Масло моторное Devon Classic SAE 5W40 API SG/CD (1 л)</t>
  </si>
  <si>
    <t>Масло моторное SINTEC PREMIUM SAE 0W30 API SP/CF ACEA A5/B5 (1 л)</t>
  </si>
  <si>
    <t>Масло моторное SINTEC PREMIUM SAE 0W30 API SP/CF ACEA A5/B5 (4 л)</t>
  </si>
  <si>
    <t>Масло моторное SINTEC PLATINUM 7000 SAE 5W30 API SP (4 л)</t>
  </si>
  <si>
    <t>Масло моторное SINTEC PLATINUM 7000 SAE 5W40 API SN/CF ACEA A3/B4 (1 л)</t>
  </si>
  <si>
    <t>Масло моторное SINTEC PLATINUM 7000 SAE 5W40 API SN/CF ACEA A3/B4 (4 л)</t>
  </si>
  <si>
    <t>Масло моторное п/с SINTEC SUPER 3000 SAE 10W40 API SG/CD (1 л)</t>
  </si>
  <si>
    <t>Масло моторное п/с SINTEC SUPER 3000 SAE 10W40 API SG/CD (4 л)</t>
  </si>
  <si>
    <t>Масло моторное SINTEC PREMIUM SAE 0W40 API SP/CF ACEA A3/B4 (1 л)</t>
  </si>
  <si>
    <t>Масло моторное SINTEC PREMIUM SAE 0W40 API SP/CF ACEA A3/B4 (4 л)</t>
  </si>
  <si>
    <t>Масло моторное MIRAX MX7 SAE 5W30 API SL/CF ACEA A3/B4 (4 л)</t>
  </si>
  <si>
    <t>Масло моторное Exsoil HD TRUCK Ultra CK SAE 5W30 (20 л)</t>
  </si>
  <si>
    <t>канистра (20 л)</t>
  </si>
  <si>
    <t>Масло моторное Exsoil E-SYNTH Extra SAE 10W40 (4 л)</t>
  </si>
  <si>
    <t>Масло моторное Exsoil E-SYNTH Ultimate SAE 5W40 (4 л)</t>
  </si>
  <si>
    <t>МАСЛО МОТОРНОЕ MITASU 10W40 4L SUPER DIESEL CI-4 ПОЛУСИНТ</t>
  </si>
  <si>
    <t>МАСЛО МОТОРНОЕ MITASU 5W30 4L SUPER DIESEL CI-4 API CI-4/CH-4/CG-4/CF  ACEA А3/B4/E3/E5  ПОЛУСИНТ</t>
  </si>
  <si>
    <t>Масло Mobil Super 2000 X1 10W40 (1 л)</t>
  </si>
  <si>
    <t>Масло MOBIL Super 2000 X1 10w40 п/с, 1л</t>
  </si>
  <si>
    <t>Масло Mobil Super 2000 X1 10W40 (4 л)</t>
  </si>
  <si>
    <t>Масло MOBIL Super 2000 X1 10w40 п/с, 4л</t>
  </si>
  <si>
    <t>Масло MOBIL Super 3000 Disel X1 5w40 синт. (4 л)</t>
  </si>
  <si>
    <t>Масло моторное 0W40 SN/CF INCAR "INTREK" син. (180 кг)</t>
  </si>
  <si>
    <t>бочка (180 кг)</t>
  </si>
  <si>
    <t>Масло моторное 15W40 CH-4/CG-4/SJ мин.INTRUCK "INTREK" (4 л)</t>
  </si>
  <si>
    <t>Масло моторное 5W40 CI-4/SL син. INTRUCK "INTREK" (20 л)</t>
  </si>
  <si>
    <t>канистра (20л)</t>
  </si>
  <si>
    <t>Масло моторное INCAR "INTREK" 0W40 син. SN/CF (1 л)</t>
  </si>
  <si>
    <t>Масло моторное INCAR "INTREK" 0W40 син. SN/CF (4 л)</t>
  </si>
  <si>
    <t>Масло моторное INCAR "INTREK" 10W30 SL/CF п/с ( 4 л)</t>
  </si>
  <si>
    <t>Масло моторное INCAR "INTREK" 10W40 SL/CF п/с ( 4 л)</t>
  </si>
  <si>
    <t>Масло моторное INCAR "INTREK" 10W40 SL/CF п/с (1 л)</t>
  </si>
  <si>
    <t>Масло моторное INCAR "INTREK" 10W40 SN/CF син. (1 л)</t>
  </si>
  <si>
    <t>Масло моторное INCAR "INTREK" 10W40 SN/CF син. (4 л)</t>
  </si>
  <si>
    <t>Масло моторное INCAR "INTREK" 15W40 SL/CF п/с ( 4 л)</t>
  </si>
  <si>
    <t>Масло моторное INCAR "INTREK" 5W30 п/с SN/CF (4 л)</t>
  </si>
  <si>
    <t>Масло моторное INCAR "INTREK" 5W30 син. SL/CF (1 л)</t>
  </si>
  <si>
    <t>Масло моторное INCAR "INTREK" 5W30 син. SL/CF (4 л)</t>
  </si>
  <si>
    <t>Масло моторное INCAR "INTREK" 5W40 п/с SL/CF (1 л)</t>
  </si>
  <si>
    <t>Масло моторное INCAR "INTREK" 5W40 п/с SL/CF (4 л)</t>
  </si>
  <si>
    <t>Масло моторное INCAR "INTREK" 5W40 п/с SN/CF (4 л)</t>
  </si>
  <si>
    <t>Масло моторное INCAR "INTREK" 5W40 син. SN/CF (1 л)</t>
  </si>
  <si>
    <t>Масло моторное INCAR "INTREK" 5W40 син. SN/CF (4 л)</t>
  </si>
  <si>
    <t>Масло моторное INTRUCK "INTREK" 10W40 CF-4/SG п/с (4 л)</t>
  </si>
  <si>
    <t>Масло моторное FQ DIESEL SEMI-SYNTHETIC CI-4/SL 5W30 (1 л)</t>
  </si>
  <si>
    <t>Масло моторное FQ FULLY SYNTHETIC SP/GF-6A 5W30 (1 л)</t>
  </si>
  <si>
    <t>Масло моторное FQ DIESEL SEMI-SYNTHETIC CI-4/SL 10W30 (4 л)</t>
  </si>
  <si>
    <t>Масло моторное FUCHS TITAN UNIVERSAL CI 10W-40 MC (30 L)</t>
  </si>
  <si>
    <t>канистра (30 л)</t>
  </si>
  <si>
    <t>Масло моторное FUCHS TITAN UNIVERSAL CI 15W-40 (205 L)</t>
  </si>
  <si>
    <t>бочка (205 л)</t>
  </si>
  <si>
    <t>Масло моторное RAVENOL Turbo plus SHPD SAE 15W40 (5 л)</t>
  </si>
  <si>
    <t>канистра (5 л)</t>
  </si>
  <si>
    <t>Масло моторное синтетическое ROLF Ultra SAE 5W30 API SN/CF ACEA C3 (4 л)</t>
  </si>
  <si>
    <t>Масло моторное Rolf SAE 0w30 API SL/CF (1 л)</t>
  </si>
  <si>
    <t>Масло моторное ROLF GT SAE 5w40 SN/CF, 4л, синт</t>
  </si>
  <si>
    <t>Масло моторное ROLF 2T GARDEN (1 л)</t>
  </si>
  <si>
    <t>Масло моторное Ravenol для лодочных моторов Outboardoel 4Т 10W30 Semisynth (1 л)</t>
  </si>
  <si>
    <t>Масло MOBIL Super 3000 X1 5w40 синт., 1л</t>
  </si>
  <si>
    <t>Масло Mobil Super 3000 X1 5W40 (4 л)</t>
  </si>
  <si>
    <t>Масло Mobil Ultra 10w40 п/с., 4л</t>
  </si>
  <si>
    <t>Масло MOTUL 4T 10W40 для квадроциклов (4 л)</t>
  </si>
  <si>
    <t>Масло MOTUL OUTBOARD 2T (1 л)</t>
  </si>
  <si>
    <t>Масло Motul OUTBOARD 10w30 4T лод. моторы (1 л)</t>
  </si>
  <si>
    <t>Масло Motul OUTBOARD 10w30 4T лод. моторы (2 л)</t>
  </si>
  <si>
    <t>канистра (2 л)</t>
  </si>
  <si>
    <t>Масло MOTUL Snowpower 2T (1 л)</t>
  </si>
  <si>
    <t>Масло MOTUL Snowpower 2T (4 л)</t>
  </si>
  <si>
    <t>Масло MOTUL Snowpower 4T (1 л)</t>
  </si>
  <si>
    <t>Масло MOTUL Snowpower 4T 0W40 (1 л)</t>
  </si>
  <si>
    <t>Масло Motul Snowpower 4T 0W40 МА2 (4 л)</t>
  </si>
  <si>
    <t>Масло NORDIX PREMIER ALPINE TS 10W- 30 API SL/CF ACEA A3/B4, п/синт.(1л)</t>
  </si>
  <si>
    <t>Масло моторное SHELL Hellix HX7 10W40 SN/CF A3/B4 (4 л)</t>
  </si>
  <si>
    <t>Масло моторное SHELL Hellix HX7 5W40 SN/CF A3/B4 (1 л)</t>
  </si>
  <si>
    <t>Масло SHELL Hellix Ultra 0w40  синт. (1 л)</t>
  </si>
  <si>
    <t>Масло SHELL Helix Ultra SP 5w30 (1 л)</t>
  </si>
  <si>
    <t>Масло SHELL Helix Ultra 5W40 (4 л)</t>
  </si>
  <si>
    <t>Масло SHELL Helix Ultra Professional AG 5W30 (1 л)</t>
  </si>
  <si>
    <t>Масло SHELL Helix Ultra Professional AG 5W30 (5 л)</t>
  </si>
  <si>
    <t>Масло SHELL Helix HX7 X 5w30 (1 л)</t>
  </si>
  <si>
    <t>Масло SHELL Helix HX7 X 5w30 (4 л)</t>
  </si>
  <si>
    <t>Масло SHELL Helix HX8 5w30 (1 л)</t>
  </si>
  <si>
    <t>Масло SHELL Helix HX8 5w30 (4 л)</t>
  </si>
  <si>
    <t>Масло SHELL Hellix HX7 5W40 п/с (1 л)</t>
  </si>
  <si>
    <t>Масло SHELL Hellix HX7 5W40 (4 л)</t>
  </si>
  <si>
    <t>Масло SHELL Helix HX8 5w40 (1 л)</t>
  </si>
  <si>
    <t>Масло SHELL Helix HX8 5w40 (4 л)</t>
  </si>
  <si>
    <t>Масло SHELL Hellix Ultra 5w40 синт. (1 л)</t>
  </si>
  <si>
    <t>Масло SHELL Hellix Ultra 5w40 синт. (4 л)</t>
  </si>
  <si>
    <t>Масло SHELL Hellix Ultra 5W40 SN/CF (1 л)</t>
  </si>
  <si>
    <t>Масло SHELL Hellix Ultra 5W40 SN/CF (4 л)</t>
  </si>
  <si>
    <t>Масло SHELL Helix HX7 10W40 (180 кг)</t>
  </si>
  <si>
    <t>Масло SHELL Hellix HX7 10W40  п/с (1 л)</t>
  </si>
  <si>
    <t>Масло SHELL Hellix HX7 10W40  п/с (4 л)</t>
  </si>
  <si>
    <t>Масло моторное Sintec Moto 2T красное (1 л)</t>
  </si>
  <si>
    <t>Масло моторное минеральное Sintec Truck SAE 15W-40 API CI-4/SL (5 л)</t>
  </si>
  <si>
    <t>Масло моторное Seagull BOXER ACA 4 15W40 (180 кг)</t>
  </si>
  <si>
    <t>Масло моторное Seagull BOXER ACA 4 15W40 (20 л)</t>
  </si>
  <si>
    <t>Масло моторное Seagull BOXER EP 5 10W40 (180 кг)</t>
  </si>
  <si>
    <t>Масло моторное Seagull BOXER LE 6 5W30 (180 кг)</t>
  </si>
  <si>
    <t>Масло моторное Seagull RIDER AC 7 10W40 (180 кг)</t>
  </si>
  <si>
    <t>Масло моторное Seagull RIDER EE 8 5W40 (180 кг)</t>
  </si>
  <si>
    <t>Масло моторное Takayama SAE 0W30 API SP/CF (1 л)</t>
  </si>
  <si>
    <t>Масло моторное Takayama SAE 0W30 API SP/CF (4 л)</t>
  </si>
  <si>
    <t>МАСЛО МОТОРНОЕ TAKAYAMA SAE 0W-20 ILSAC GF-5. API SN ПЛАСТИК  1Л</t>
  </si>
  <si>
    <t>Масло TAKAYAMA SAE 0W-20, ILSAC GF-5, API SN 4л пластик</t>
  </si>
  <si>
    <t>Масло моторное TAKAYAMA SAE 10W40 API SL/CF ACEA A3/B4 (4 л)</t>
  </si>
  <si>
    <t>МАСЛО МОТОРНОЕ TOTACHI ECO DIESEL CK-4/СJ-4/SN 5W30,1Л</t>
  </si>
  <si>
    <t>Масло моторное TEBOIL Silver SN 5W30 (4 л)</t>
  </si>
  <si>
    <t>Масло моторное Tex-oil 2Т для двухтактных двигателей п/с (1 л)</t>
  </si>
  <si>
    <t>Масло моторное Tex-oil 2Т для двухтактных двигателей п/с (4 л)</t>
  </si>
  <si>
    <t>Масло моторное Tex-oil 2Т для подвесных лодочных моторов (1 л)</t>
  </si>
  <si>
    <t>Масло моторное Tex-oil 2Т для подвесных лодочных моторов (4 л)</t>
  </si>
  <si>
    <t>Масло моторное Tex-oil 2Т для снегоходов (1 л)</t>
  </si>
  <si>
    <t>Масло моторное Tex-oil 2Т для снегоходов (4 л)</t>
  </si>
  <si>
    <t>Масло моторное TOYOTA 0W30 API SN (1 л)</t>
  </si>
  <si>
    <t>Масло моторное TOYOTA 0W30 API SN (5 л)</t>
  </si>
  <si>
    <t>Масло моторное Vitex 2T (4 л)</t>
  </si>
  <si>
    <t>Масло Vitex 2T Drive  (1 л)</t>
  </si>
  <si>
    <t>Масло Vitex 2T Drive  (4 л)</t>
  </si>
  <si>
    <t>Масло моторное Vitex 10W30 Balance (1 л)</t>
  </si>
  <si>
    <t>Масло моторное Vitex Snow 2T (4 л)</t>
  </si>
  <si>
    <t>Масло моторное двухтактное Vitex Snow 2T (1 л)</t>
  </si>
  <si>
    <t>Масло моторное Vitex Snow 4T 10W40 (1 л)</t>
  </si>
  <si>
    <t>Масло моторное Vitex SAE 10W30 API SL/CF (1 л)</t>
  </si>
  <si>
    <t>Масло моторное Vitex SAE 10W30 API SL/CF (4 л)</t>
  </si>
  <si>
    <t>Масло моторное Vitex SAE 10W40 API SL/CF (4 л)</t>
  </si>
  <si>
    <t>Масло моторное Vitex SAE 15W40 API SG/CD (4 л)</t>
  </si>
  <si>
    <t>Масло моторное Vitex SAE 5W30 API SN/CF (1 л)</t>
  </si>
  <si>
    <t>Масло моторное Vitex SAE 5W30 API SN/CF (4 л)</t>
  </si>
  <si>
    <t>Масло моторное Vitex для двухтактных двигателей для снегоходов (1 л)</t>
  </si>
  <si>
    <t>Масло моторное Vitex для двухтактных двигателей для снегоходов (4 л)</t>
  </si>
  <si>
    <t>Масло моторное четырехтактное Vitex Snow 4T 0W40 (1 л)</t>
  </si>
  <si>
    <t>Масло моторное четырехтактное Vitex Snow 4T 0W40 (4 л)</t>
  </si>
  <si>
    <t>Масло моторное WEZZER синт. API SN/CF SAE 5W40 (4 л)</t>
  </si>
  <si>
    <t>Масло моторное Windex 4Т SAE 0W40 (1 л)</t>
  </si>
  <si>
    <t>Масло моторное Windex 4Т SAE 0W40 (4 л)</t>
  </si>
  <si>
    <t>Масло моторное Windex 4Т SAE 10W40 (1 л)</t>
  </si>
  <si>
    <t>Масло моторное Windex 4Т SAE 10W40 (4 л)</t>
  </si>
  <si>
    <t>Масло моторное Windex API SG/CD SAE 15W40 (4 л)</t>
  </si>
  <si>
    <t>Масло моторное Windex API SL/CF SAE 10W30 (4 л)</t>
  </si>
  <si>
    <t>Масло моторное Windex API SL/CF SAE 10W40 (1 л)</t>
  </si>
  <si>
    <t>Масло моторное Windex API SL/CF SAE 10W40 (4 л)</t>
  </si>
  <si>
    <t>Масло моторное Windex API SL/CF SAE 5W40 (1 л)</t>
  </si>
  <si>
    <t>Масло моторное Windex API SL/CF SAE 5W40 (4 л)</t>
  </si>
  <si>
    <t>Масло моторное Windex API SN/CF SAE 5W30 (4 л)</t>
  </si>
  <si>
    <t>Масло моторное Windex API SP/CF SAE 0W30 (1 л)</t>
  </si>
  <si>
    <t>Масло моторное Windex API SP/CF SAE 0W30 (4 л)</t>
  </si>
  <si>
    <t>Масло моторное Windex SAE 5W40 API CI-4/SL (4 л)</t>
  </si>
  <si>
    <t>Масло моторное Windex для двухтактных двигателей п/с (1 л)</t>
  </si>
  <si>
    <t>Масло моторное Windex синт. API SL/CF SAE 0W30 (1 л)</t>
  </si>
  <si>
    <t>Масло моторное Windex синт. API SN/CF SAE 5W40 (1 л)</t>
  </si>
  <si>
    <t>Масло моторное Windex синт. API SN/CF SAE 5W40 (4 л)</t>
  </si>
  <si>
    <t>МАСЛО МОТОРНОЕ X7 5W40 СИНТ.4Л ZIC</t>
  </si>
  <si>
    <t>Масло Yamalube 2-M TC-W3., 1л</t>
  </si>
  <si>
    <t>Масло ZIC X5 10W40 SN/SM (4 л)</t>
  </si>
  <si>
    <t>Масло ZIC X7 Diesel 5W30 (4 л)</t>
  </si>
  <si>
    <t>Масло моторное ZIC X7 LS 10w30 (4 л)</t>
  </si>
  <si>
    <t>Масло моторное 10W40  ZIC X7 LS 1л синтетика</t>
  </si>
  <si>
    <t>Масло ZIC X7 DIESEL 10W40 (4 л)</t>
  </si>
  <si>
    <t>Масло моторное "ZIC" X9 5W30 (4 л) синт.</t>
  </si>
  <si>
    <t>Масло моторное Девон SAE 10W30 API SF/CC (4 л)</t>
  </si>
  <si>
    <t>Масло моторное ЛУКОЙЛ GENESIS ARMORTECH SAE 0W40 API SN/CF (4 л)</t>
  </si>
  <si>
    <t>Масло моторное ЛУКОЙЛ GENESIS ARMORTECH 5W40 (1 л)</t>
  </si>
  <si>
    <t>Масло моторное ЛУКОЙЛ GENESIS ARMORTECH 5W40 (4 л)</t>
  </si>
  <si>
    <t>Масло моторное ЛУКОЙЛ GENESIS ARMORTECH DX1 5W30 (1 л)</t>
  </si>
  <si>
    <t>Масло моторное ЛУКОЙЛ GENESIS ARMORTECH DX1 5W30 (4 л)</t>
  </si>
  <si>
    <t>Масло моторное ЛУКОЙЛ GENESIS ARMORTECH JP 0W30 (4 л)</t>
  </si>
  <si>
    <t>Масло ЛУКОЙЛ-АВАНГАРД ЭКСТРА 15W40 (5 л)</t>
  </si>
  <si>
    <t>Масло ЛУКОЙЛ-ЛЮКС SAE 5W40 SN/CF (4 л)</t>
  </si>
  <si>
    <t>Масло ЛУКОЙЛ-Мото 2Т (1 л)</t>
  </si>
  <si>
    <t>Масло ЛУКОЙЛ-Мото 2Т (4 л)</t>
  </si>
  <si>
    <t>Масло ЛУКОЙЛ-СТАНДАРТ 10W40 SF/CC (4 л)</t>
  </si>
  <si>
    <t>Масло ЛУКОЙЛ-СТАНДАРТ 15W40 SF/CC (4 л)</t>
  </si>
  <si>
    <t>Масло ЛУКОЙЛ-СТАНДАРТ 15W40 SF/CC (5 л)</t>
  </si>
  <si>
    <t>Масло ЛУКОЙЛ-СУПЕР 15W40 SG/CD (4 л)</t>
  </si>
  <si>
    <t>Масло Роснефть М8B (кан. 4 л)</t>
  </si>
  <si>
    <t>Масло мотор. 5W-30 eco diesel ck4 /cj-4/ sn 4л</t>
  </si>
  <si>
    <t>Масло моторное М8В (180 кг)</t>
  </si>
  <si>
    <t>Масло моторное М8В (20 л)</t>
  </si>
  <si>
    <t>Масло моторное М8В (4 л)</t>
  </si>
  <si>
    <t>Масло моторное М8Г2 (180 кг)</t>
  </si>
  <si>
    <t>Масло моторное М8Г2К (180 кг)</t>
  </si>
  <si>
    <t>Масло моторное М8Г2К (4 л)</t>
  </si>
  <si>
    <t>Масло М8Г2К (кан. 5 л)</t>
  </si>
  <si>
    <t>Масло моторное М8ДМ (180 кг)</t>
  </si>
  <si>
    <t>Масло моторное М8ДМ (4 л)</t>
  </si>
  <si>
    <t>Масло М8ДМ (5 л)</t>
  </si>
  <si>
    <t>Масло моторное М-8ДМ (5 л)</t>
  </si>
  <si>
    <t>Масло моторное М10Г2 (5 л)</t>
  </si>
  <si>
    <t>Масло моторное М10В2 (180 кг)</t>
  </si>
  <si>
    <t>Масло моторное М10Г2 (180 кг)</t>
  </si>
  <si>
    <t>Масло моторное М10Г2К (180 кг)</t>
  </si>
  <si>
    <t>Масло моторное М10Г2К (4 л)</t>
  </si>
  <si>
    <t>Масло М10Г2К (кан. 5 л)</t>
  </si>
  <si>
    <t>Масло моторное М10ДМ (180 кг)</t>
  </si>
  <si>
    <t>Масло моторное М10ДМ (4 л)</t>
  </si>
  <si>
    <t>Масло М10ДМ (кан. 5 л)</t>
  </si>
  <si>
    <t>Масло моторное М14В2 (180 кг)</t>
  </si>
  <si>
    <t>Масло Castrol SAF-XJ 75w140  GL-5 синт., 1л</t>
  </si>
  <si>
    <t>Масло Castrol Syntrax Longlife 75W-140,  кан.1л</t>
  </si>
  <si>
    <t xml:space="preserve">Масло Castrol Syntrax Universal Plus 75W-90,  кан.1л </t>
  </si>
  <si>
    <t>Масло GT-Cruizer 75W90 API GL-5 (4 л)</t>
  </si>
  <si>
    <t>Масло GT-Cruizer 80W90 API GL-5 (4 л)</t>
  </si>
  <si>
    <t>Масло Mitasu GEAR OIL GL-5 75W-90 синт. (4 л)</t>
  </si>
  <si>
    <t>Масло трансмиссионное FQ GEAR GL-5/MT-1 LSD 75W90 FULLY SYNTETIC (4 л)</t>
  </si>
  <si>
    <t>Масло ЛУКОЙЛ ТМ-4 75W90 API GL-4 (4 л)</t>
  </si>
  <si>
    <t>Масло ЛУКОЙЛ ТМ-5 SAE 80W90 GL-5 (4 л)</t>
  </si>
  <si>
    <t xml:space="preserve">Масло трансмиссионное Лукойл ТМ-5 SAE 80W90 API GL-5 (4 л) </t>
  </si>
  <si>
    <t>Масло трансмиссионное ATF Dexron II синт. INGEAR "INTREK" (1 л)</t>
  </si>
  <si>
    <t>Масло трансмиссионное ATF Dexron II синт. INGEAR "INTREK" (4 л)</t>
  </si>
  <si>
    <t>Масло трансмиссионное ATF Dexron III синт. INGEAR "INTREK" (1 л)</t>
  </si>
  <si>
    <t>Масло трансмиссионное ATF Dexron III синт. INGEAR "INTREK" (4 л)</t>
  </si>
  <si>
    <t>Масло трансмиссионное 75W90 GL-4 п/с INGEAR "INTREK" (180 кг)</t>
  </si>
  <si>
    <t>Масло трансмиссионное 75W90 GL-4 п/с INGEAR "INTREK" (4 л)</t>
  </si>
  <si>
    <t>Масло трансмиссионное 75W90 GL-4/5 син. INGEAR "INTREK" (180 кг)</t>
  </si>
  <si>
    <t>Масло трансмиссионное 75W90 GL-4/5 син. INGEAR "INTREK" (4 л)</t>
  </si>
  <si>
    <t>Масло трансмиссионное 75W90 GL-5 п/с INGEAR "INTREK" (4 л)</t>
  </si>
  <si>
    <t>Масло трансмиссионное 80W90 GL-4 мин. INGEAR "INTREK" (180 кг)</t>
  </si>
  <si>
    <t>Масло трансмиссионное 80W90 GL-4 мин. INGEAR "INTREK" (4 л)</t>
  </si>
  <si>
    <t>Масло трансмиссионное 80W90 GL-5 мин. INGEAR "INTREK" (4 л)</t>
  </si>
  <si>
    <t>Масло трансмиссионное Exsoil GEARTECH ATF VI (4 л)</t>
  </si>
  <si>
    <t>Масло трансмиссионное Exsoil GEARTECH HYPOID EP SAE 75W90 (4 л)</t>
  </si>
  <si>
    <t>Масло трансмиссионное Exsoil GEARTECH ATF IIIG (4 л)</t>
  </si>
  <si>
    <t>Масло трансмиссионное Exsoil GEARTECH FE SAE 75W90 (20 л)</t>
  </si>
  <si>
    <t xml:space="preserve">Масло трансмиссионное MOTUL Suzuki Marine Gear Oil SAE 90 (1 л) </t>
  </si>
  <si>
    <t>Масло трансмиссионное PetroViscol TOPGEAR SYN EP 75W80 (180 кг)</t>
  </si>
  <si>
    <t>Масло трансмиссионное PetroViscol TOPGEAR SYNPAO HD 75W90 (180 кг)</t>
  </si>
  <si>
    <t xml:space="preserve">Масло трансмиссионное RAVENOL Marine Grear Lube (1 л) </t>
  </si>
  <si>
    <t>Масло трансмиссионное Rolf ATF Dexron VI (1 л)</t>
  </si>
  <si>
    <t>Масло трансмиссионное Seagull STAYER GL 5 80W90 (180 кг)</t>
  </si>
  <si>
    <t>Масло трансмиссионное Vitex ATF Dexron II (1 л)</t>
  </si>
  <si>
    <t>Масло трансмиссионное Vitex ATF Dexron III (1 л)</t>
  </si>
  <si>
    <t>Масло трансмиссионное Vitex ATF Dexron III (4 л)</t>
  </si>
  <si>
    <t xml:space="preserve">Масло трансмиссионное Vitex ATF Dexron VI (1 л) </t>
  </si>
  <si>
    <t xml:space="preserve">Масло трансмиссионное Vitex ATF Dexron VI (4 л) </t>
  </si>
  <si>
    <t>Масло трансмиссионное Vitex ТМ-5 SAE 80W90 API GL-5 (4 л)</t>
  </si>
  <si>
    <t>Масло трансмиссионное Vitex ТМ-5 SAE 75W90 API GL-5 (4 л)</t>
  </si>
  <si>
    <t>Масло трансмиссионное Vitex ТМ-4 SAE 75W90 API GL-4 (4 л)</t>
  </si>
  <si>
    <t>Масло трансмиссионное Vitex ТМ-4 SAE 75W90 API GL-5 (4 л)</t>
  </si>
  <si>
    <t>Масло трансмиссионное WEZZER ATF Dexron II (1 л)</t>
  </si>
  <si>
    <t>Масло трансмиссионное WEZZER ATF Dexron III (4 л)</t>
  </si>
  <si>
    <t>Масло трансмиссионное Windex API GL-5 SAE 80W90 (4 л)</t>
  </si>
  <si>
    <t>Масло трансмиссионное Windex API GL-5 SAE 80W90 (5 л)</t>
  </si>
  <si>
    <t>Масло трансмиссионное Windex ATF Dexron II (1 л)</t>
  </si>
  <si>
    <t>Масло трансмиссионное Windex ATF Dexron II (4 л)</t>
  </si>
  <si>
    <t>Масло трансмиссионное Windex ATF Dexron III (1 л)</t>
  </si>
  <si>
    <t>Масло трансмиссионное Windex ATF Dexron III (4 л)</t>
  </si>
  <si>
    <t>Масло трансмиссионное Windex ATF Dexron VI (1 л)</t>
  </si>
  <si>
    <t>Масло трансмиссионное Windex ATF Dexron VI (4 л)</t>
  </si>
  <si>
    <t>Масло трансмиссионное Windex п/с API GL-4 SAE 75W90 (4 л)</t>
  </si>
  <si>
    <t>Масло трансмиссионное Windex п/с API GL-5 SAE 75W90 (4 л)</t>
  </si>
  <si>
    <t>Масло трансмиссионное для ПЛМ Yamalube Gear Oil SAE 90 GL-4 (750 мл)</t>
  </si>
  <si>
    <t>канистра (750мл)</t>
  </si>
  <si>
    <t>Масло трансмиссионное "ZIC" G F-F 75W85 (4 л) синт. (GL-4)</t>
  </si>
  <si>
    <t>Масло трансмиссионное ZIC GFT 75W90 (4 л)</t>
  </si>
  <si>
    <t>Масло трансмиссионное ТСП-10 (180 кг)</t>
  </si>
  <si>
    <t>Масло трансмиссионное ТСП-15к (180 кг)</t>
  </si>
  <si>
    <t>Масло трансмиссионное ТСП-15К (20 л)</t>
  </si>
  <si>
    <t>Масло ТАД-17И (180 кг)</t>
  </si>
  <si>
    <t>Масло ВМГЗ (180 кг)</t>
  </si>
  <si>
    <t>Масло гидравлическое ВМГЗ (20 л)</t>
  </si>
  <si>
    <t>Масло гидравлическое ВМГЗ (5 л)</t>
  </si>
  <si>
    <t>Масло гидравлическое ВМГЗ (4 л)</t>
  </si>
  <si>
    <t>Масло гидравличекое Seagull SPRINTER HLP-46 (180 кг)</t>
  </si>
  <si>
    <t>Масло гидравлическое марки А "YMIOIL" (180 кг)</t>
  </si>
  <si>
    <t>Масло гидравлическое марки Р "YMIOIL" (180 кг)</t>
  </si>
  <si>
    <t>Масло гидравлическое МГТ (180 кг)</t>
  </si>
  <si>
    <t>Масло МГЕ-10А (15 кг)</t>
  </si>
  <si>
    <t>канистра (15 л)</t>
  </si>
  <si>
    <t>Масло И-20А (20 л)</t>
  </si>
  <si>
    <t>Масло индустриальное И-30А (10 л)</t>
  </si>
  <si>
    <t>канистра (10 л)</t>
  </si>
  <si>
    <t>Антифриз FELIX CARBOX (220 кг)</t>
  </si>
  <si>
    <t>бочка (220 кг)</t>
  </si>
  <si>
    <t>Антифриз FELIX PROLONGER (220 кг)</t>
  </si>
  <si>
    <t>Антифриз Yamacool  60/40 YACCYAMACBL32,  0.946 л.</t>
  </si>
  <si>
    <t>канистра (0,946л)</t>
  </si>
  <si>
    <t>Антифриз желтый G12 (5 кг)</t>
  </si>
  <si>
    <t>канистра (5 кг)</t>
  </si>
  <si>
    <t>Антифриз зеленый G11 (1 кг)</t>
  </si>
  <si>
    <t>канистра (1 кг)</t>
  </si>
  <si>
    <t>Антифриз зеленый G11 (5 кг)</t>
  </si>
  <si>
    <t>Антифриз зеленый G11 (10 кг)</t>
  </si>
  <si>
    <t>канистра (10 кг)</t>
  </si>
  <si>
    <t>Антифриз красный -65 (1 кг)</t>
  </si>
  <si>
    <t>Антифриз красный G12 (1 кг)</t>
  </si>
  <si>
    <t>Антифриз красный G12 (5 кг)</t>
  </si>
  <si>
    <t>Антифриз красный G12 (5 л)</t>
  </si>
  <si>
    <t>Антифриз "Аляска" для пневмотормозов (1 кг)</t>
  </si>
  <si>
    <t>Жидкость для быстрого старта Sintec (400 мл)</t>
  </si>
  <si>
    <t>туба (400 мл)</t>
  </si>
  <si>
    <t>Жидкость для быстрого старта GREENCAR (520 мл)</t>
  </si>
  <si>
    <t>туба (520 мл)</t>
  </si>
  <si>
    <t>Жидкость д/систем SCR диз. двиг. AdBlue в п/э кан. 10 л</t>
  </si>
  <si>
    <t>Жидкость для гидроусилителя руля ZIC (1 л)</t>
  </si>
  <si>
    <t>Жидкость для системы SCR дизельных двигателей ActiveBlue (20 л)</t>
  </si>
  <si>
    <t>Жидкость незамерзающая LUXE (4 л)</t>
  </si>
  <si>
    <t>Жидкость стеклоомывающая (4 л)</t>
  </si>
  <si>
    <t>Зимний стеклоочиститель - 30 Standart (1 л)</t>
  </si>
  <si>
    <t>Жидкость стеклоомывающая незамерзающая (1 л)</t>
  </si>
  <si>
    <t>Жидкость стеклоомывающая незамерзающая (5 л)</t>
  </si>
  <si>
    <t>Жидкость трансмиссионная Seagull STAYER ATF D 3 (180 кг)</t>
  </si>
  <si>
    <t>Автомобильная смазка ЛУКОЙЛ ПОЛИФЛЕКС ЕР 2-220 LC (картуш 0,4 л)</t>
  </si>
  <si>
    <t>картуш (400 мл)</t>
  </si>
  <si>
    <t>Смазка RAVENOL Arctic Green Grease AGG2 (0,4 кг)</t>
  </si>
  <si>
    <t>туба (0,4 кг)</t>
  </si>
  <si>
    <t>Смазка RAVENOL Arctic Tripoid Grease ATG2 (0,4 кг)</t>
  </si>
  <si>
    <t>Смазка RAVENOL Mehrzweckfett m.MOS 2 (0,4 кг)</t>
  </si>
  <si>
    <t>Смазка ROX PU PS (1 кг)</t>
  </si>
  <si>
    <t>Смазка MOBIL ATF Dextron-II 220, 1л</t>
  </si>
  <si>
    <t>Смазка Seagul SKIER 3LX 222 R (18 кг)</t>
  </si>
  <si>
    <t>канистра (18 кг)</t>
  </si>
  <si>
    <t>Смазка Universal CLS 00 V220 Grease (18 кг)</t>
  </si>
  <si>
    <t>Смазка YMIOIL BLUE EP2 (18 кг)</t>
  </si>
  <si>
    <t>Смазка YMIOIL BLUE EP2 (400 гр)</t>
  </si>
  <si>
    <t>туба (400 гр)</t>
  </si>
  <si>
    <t>Cмазка WD-40 330 мл</t>
  </si>
  <si>
    <t>туба (330 мл)</t>
  </si>
  <si>
    <t>Смазка VC PLM 100-2/3 (картридж 400 мл)</t>
  </si>
  <si>
    <t>картридж (400 мл)</t>
  </si>
  <si>
    <t>Смазка № 158 (0,8 кг)</t>
  </si>
  <si>
    <t>банка (0,8 кг)</t>
  </si>
  <si>
    <t>канистра (0,4 л)</t>
  </si>
  <si>
    <t>Смазка графитная ГОСТ 3333-80 (18 кг)</t>
  </si>
  <si>
    <t>ведро (18 кг)</t>
  </si>
  <si>
    <t>Смазка Графитная (0,9 кг)</t>
  </si>
  <si>
    <t>банка (0,9 кг)</t>
  </si>
  <si>
    <t>Смазка Графитная (250 гр)</t>
  </si>
  <si>
    <t>банка (250 гр)</t>
  </si>
  <si>
    <t>Смазка графитная УССА (банка 0,8 кг)</t>
  </si>
  <si>
    <t>Смазка графитная Ж,  0,5 л</t>
  </si>
  <si>
    <t>банка (0,5л)</t>
  </si>
  <si>
    <t>Смазка контактов Rexant KONTAKT 61 (400 мл)</t>
  </si>
  <si>
    <t>банка (0,8кг)</t>
  </si>
  <si>
    <t>Смазка Литол-24 (банка 2 кг)</t>
  </si>
  <si>
    <t>банка  (2 кг)</t>
  </si>
  <si>
    <t>банка  (2,1 кг)</t>
  </si>
  <si>
    <t>Смазка Литол-24 (9,5 кг)</t>
  </si>
  <si>
    <t>ведро (9,5 кг)</t>
  </si>
  <si>
    <t>Смазка Литол-24 (ведро 10 кг)</t>
  </si>
  <si>
    <t>ведро (10 кг)</t>
  </si>
  <si>
    <t>Смазка Литол-24 (бидон 17,5 кг)</t>
  </si>
  <si>
    <t>бидон (17,5 кг)</t>
  </si>
  <si>
    <t>Смазка Литол-24 (бидон 18 кг)</t>
  </si>
  <si>
    <t>бидон (18 кг)</t>
  </si>
  <si>
    <t>Смазка Литол Люкс (21 кг)</t>
  </si>
  <si>
    <t>ведро (21 кг)</t>
  </si>
  <si>
    <t>Смазка Литол-24 Люкс (100 гр)</t>
  </si>
  <si>
    <t>туба (100 гр)</t>
  </si>
  <si>
    <t>Смазка Литол-24 Люкс (250 гр)</t>
  </si>
  <si>
    <t>туба (250 гр)</t>
  </si>
  <si>
    <t>Смазка медная высокотемпературная KERRY KR-937-11 (335 мл)</t>
  </si>
  <si>
    <t>туба (335 мл)</t>
  </si>
  <si>
    <t>Смазка многоцелевая проникающая ABRO MASTERS AB-8-RE (450 мл)</t>
  </si>
  <si>
    <t>туба (450 мл)</t>
  </si>
  <si>
    <t>Смазка силиконовая ЛУКОЙЛ (0,335 л)</t>
  </si>
  <si>
    <t>Смазка универсальная WOG WG-40 (335 мл)</t>
  </si>
  <si>
    <t>Смазка универсальная WOG WG-40 (522 мл)</t>
  </si>
  <si>
    <t>туба (522 мл)</t>
  </si>
  <si>
    <t>Смазка Циатим-201 (2,1 кг)</t>
  </si>
  <si>
    <t>Смазка Циатим-201, бидон 17,5 кг.</t>
  </si>
  <si>
    <t>бидон (17,5кг)</t>
  </si>
  <si>
    <t>Смазка Циатим-201 (18 кг)</t>
  </si>
  <si>
    <t>Смазка Циатим-201 (21 кг)</t>
  </si>
  <si>
    <t>Смазка Циатим-208 (10 кг)</t>
  </si>
  <si>
    <t>бидон (10 кг)</t>
  </si>
  <si>
    <t>Смазка Циатим-208 (18 кг)</t>
  </si>
  <si>
    <t>Смазка Циатим-221 (банка 0,8 кг)</t>
  </si>
  <si>
    <t>Смазка Шрус-4,  банка 0,36 кг</t>
  </si>
  <si>
    <t>банка (0,36кг)</t>
  </si>
  <si>
    <t>Смазка Шрус-4,  банка 0,4 кг</t>
  </si>
  <si>
    <t>банка (0,4кг)</t>
  </si>
  <si>
    <t>Смазка Шрус-4,  банка 0,8 кг</t>
  </si>
  <si>
    <t>Смазка Шрус-МС Х5 (200гр)</t>
  </si>
  <si>
    <t>туба (200 гр)</t>
  </si>
  <si>
    <t xml:space="preserve">Солидол Ж бидон 17,5 кг </t>
  </si>
  <si>
    <t>Солидол Ж (18 кг)</t>
  </si>
  <si>
    <t>Солидол С (КНБ 20 кг.)</t>
  </si>
  <si>
    <t>банка (20кг)</t>
  </si>
  <si>
    <t>Спирт изопропиловый (1 л)</t>
  </si>
  <si>
    <t>Тосол А40-М (кан. 5 л/ 4,8 кг)</t>
  </si>
  <si>
    <t>Тосол А40-М (кан.10 л/9,6 кг)</t>
  </si>
  <si>
    <t>канистра (10л)</t>
  </si>
  <si>
    <t>Тосол -40  (210 кг)</t>
  </si>
  <si>
    <t>бочка (210 кг)</t>
  </si>
  <si>
    <t>Тосол -45  (10 кг)</t>
  </si>
  <si>
    <t>Тосол -45  (5 кг)</t>
  </si>
  <si>
    <t>Тосол А65-Д (кан. 5 л/ 4,8 кг)</t>
  </si>
  <si>
    <t>Тосол А65-М (кан. 5 л/ 4,8 кг)</t>
  </si>
  <si>
    <t>Тосол А65-М (кан.10 л/9,6 кг)</t>
  </si>
  <si>
    <t>Тосол -65  (220 кг)</t>
  </si>
  <si>
    <t>Тосол -65  (5 кг)</t>
  </si>
  <si>
    <t>CONDOR OIL АГК арктическое (20 л)</t>
  </si>
  <si>
    <t>Антизапотеватель 3TON  (550 мл)</t>
  </si>
  <si>
    <t>баллон (550 мл)</t>
  </si>
  <si>
    <t>Антизапотеватель для стекол ABRO Anti-Fog (103 мл)</t>
  </si>
  <si>
    <t>туба (103 мл)</t>
  </si>
  <si>
    <t>Антизапотеватель ABRO AF-190 (103 мл)</t>
  </si>
  <si>
    <t>Супер размораживатель для удаления снега и льда ABRO WD-300-AM-R (50 гр)</t>
  </si>
  <si>
    <t>туба (50 гр.)</t>
  </si>
  <si>
    <t>Бензиновый растворитель НЕРС + Нефрас 80/120 (1 л)</t>
  </si>
  <si>
    <t>Быстрый старт 3TON (520 мл)</t>
  </si>
  <si>
    <t>баллон (520 мл)</t>
  </si>
  <si>
    <t>Жидкий ключ ЛУКОЙЛ аэрозоль ЛК-40  (210 мл)</t>
  </si>
  <si>
    <t>баллон (210 мл)</t>
  </si>
  <si>
    <t>Керосин осветительный (1 л)</t>
  </si>
  <si>
    <t>Очиститель двигателя пенный (335 мл)</t>
  </si>
  <si>
    <t>баллон (335 мл)</t>
  </si>
  <si>
    <t>Очиститель карбюратора ЛУКОЙЛ аэрозоль (0,52 л)</t>
  </si>
  <si>
    <t>баллон (0,52 л)</t>
  </si>
  <si>
    <t>Очиститель ковров и велюра ЛУКОЙЛ аэрозоль (0,52 л)</t>
  </si>
  <si>
    <t>Очиститель кузова от насекомых и гудрона, аэрозоль (0,45 л)</t>
  </si>
  <si>
    <t>баллон (0,45 л)</t>
  </si>
  <si>
    <t>Очиститель двигателя NORDIX Motor Reiniger (0,4л)</t>
  </si>
  <si>
    <t>канистра (0,4л)</t>
  </si>
  <si>
    <t>Очиститель карбюратора YAMAHA  YACCCAPBCLENR,  0.946л.</t>
  </si>
  <si>
    <t>Полироль "ЭКСПРЕСС БЛЕСК" ЛУКОЙЛ для кузова (0,5 л)</t>
  </si>
  <si>
    <t>баллон (0,5 л)</t>
  </si>
  <si>
    <t>Преобразователь ржавчины "АГАТ" с распылителем (500 мл)</t>
  </si>
  <si>
    <t>Промывка систем впрыска бенз. двигателей ML 101 (1 л)</t>
  </si>
  <si>
    <t>Промывка системы охлаждения конц.3TON (354 мл)</t>
  </si>
  <si>
    <t>баллон (354 мл)</t>
  </si>
  <si>
    <t>Размораживатель для удаления снега и льда ABRO MASTERS (400 мл)</t>
  </si>
  <si>
    <t>Размораживатель замков (кан. 0,06 л)</t>
  </si>
  <si>
    <t>туба (60 г)</t>
  </si>
  <si>
    <t>Размораживатель замков (75 мл)</t>
  </si>
  <si>
    <t>туба (75 мл)</t>
  </si>
  <si>
    <t>Размораживатель замков (210 мл)</t>
  </si>
  <si>
    <t>туба (210 мл)</t>
  </si>
  <si>
    <t>Масло NORDIX ALPINE ATF Dexron VI(1л)</t>
  </si>
  <si>
    <t>Масло YAMAHA для гидроподъема подвесных лодочных моторов YACCPWRTRMF32,  0.946л.</t>
  </si>
  <si>
    <t>канистра (0,946 л)</t>
  </si>
  <si>
    <t>Масло Vitex 2T Outboard  (1 л)</t>
  </si>
  <si>
    <t>Масло Vitex 2T Outboard  (4 л)</t>
  </si>
  <si>
    <t>Масло Vitex 4T Outboard 10w40  (1 л)</t>
  </si>
  <si>
    <t>Масло Лукойл GARDEN 4T SAE 30 (4 л)</t>
  </si>
  <si>
    <t>Масло ЛУКОЙЛ GEAR GL-4 75W85 синт. (4 л)</t>
  </si>
  <si>
    <t>Масло ЛУКОЙЛ GEAR GL-4 75W90 (4 л)</t>
  </si>
  <si>
    <t>Масло ЛУКОЙЛ GEAR GL-5 75W90 (4 л)</t>
  </si>
  <si>
    <t>Масло ЛУКОЙЛ GEAR GL-5 80W90  (1 л)</t>
  </si>
  <si>
    <t>Масло МС-20 (20 л)</t>
  </si>
  <si>
    <t>Масло промывочное Волга-Ойл (4 л)</t>
  </si>
  <si>
    <t>Масло промывочное WEZZER (4 л)</t>
  </si>
  <si>
    <t>Масло промывочное Windex (4 л)</t>
  </si>
  <si>
    <t>Масло промывочное "YMIOIL" (3,5 л)</t>
  </si>
  <si>
    <t>канистра (3,5 л)</t>
  </si>
  <si>
    <t>Масло Роснефть Ехргеss промывочное (3,5 л)</t>
  </si>
  <si>
    <t>Масло Роснефть Ехргеss промывочное (4 л)</t>
  </si>
  <si>
    <t>Масло ТМ-5 75W90 API GL-5 (5 л)</t>
  </si>
  <si>
    <t>Масло ТНК компрессор VDL 100 (кан. 20л)</t>
  </si>
  <si>
    <t>Тормозная жидкость DOT-4 (455 г)</t>
  </si>
  <si>
    <t>банка (455 г)</t>
  </si>
  <si>
    <t>Тормозная жидкость DOT-4 (0,910 кг/1 л)</t>
  </si>
  <si>
    <t>Тормозная жидкость DOT-4 (5 кг)</t>
  </si>
  <si>
    <t>Тормозная жидкость DOT-5 (1 л)</t>
  </si>
  <si>
    <t>Тормозная жидкость  Brake Fluid  ACCBRAKEFLUD  236 мл.</t>
  </si>
  <si>
    <t>банка (236мл)</t>
  </si>
  <si>
    <t>Электролит OIL RIGHT (канистра 5 л)</t>
  </si>
  <si>
    <t>Электролит кислотный 1.33 г/см. кан.5 л</t>
  </si>
  <si>
    <t>Электролит кислотный 1/30 (1 л)</t>
  </si>
  <si>
    <t>Электролит кислотный (5 л)</t>
  </si>
  <si>
    <t>Электролит корректирующий (1 л)</t>
  </si>
  <si>
    <t>Электролит корректирующий (4 л)</t>
  </si>
  <si>
    <t>Тара и сопутствующие технические устройства</t>
  </si>
  <si>
    <t>Бочка металлическая (216,5 л)</t>
  </si>
  <si>
    <t>шт</t>
  </si>
  <si>
    <t>Бочка металлическая (216 л)</t>
  </si>
  <si>
    <t>Канистра пластиковая (5литров)</t>
  </si>
  <si>
    <t>Канистра пластиковая (10 литров)</t>
  </si>
  <si>
    <t>Канистра пластиковая (20 литров)</t>
  </si>
  <si>
    <t>действующие  на участке Беринговский</t>
  </si>
  <si>
    <t>(закупка у НАО "ЧТК")</t>
  </si>
  <si>
    <t>НДС  (22%), рублей</t>
  </si>
  <si>
    <t>Цена реализации 
(с НДС) рублей</t>
  </si>
  <si>
    <t>Масло Лукойл Genesis Polartech 2T QW4 (1 л) - Б</t>
  </si>
  <si>
    <t>Беринговский район</t>
  </si>
  <si>
    <t>канистра (1л)</t>
  </si>
  <si>
    <t>Масло моторное М8В (4 л) - Б</t>
  </si>
  <si>
    <t>канистра (4л)</t>
  </si>
  <si>
    <t>Масло трансмиссионное Лукойл ТМ-5 SAE 75W90 GL-5 (1 л) - Б</t>
  </si>
  <si>
    <t>Масло трансмиссионное MOTUL Suzuki Marine Gear Oil SAE 90 (1 л) - Б</t>
  </si>
  <si>
    <t>Масло веретенное марки АУ (180 кг) - Б</t>
  </si>
  <si>
    <t>Тосол А-65М (10 кг) - Б</t>
  </si>
  <si>
    <t>Тосол А-65М (5 кг) - Б</t>
  </si>
  <si>
    <t>банка (5 кг)</t>
  </si>
  <si>
    <t>Масло промывочное Роснефть Express (3,5 л) - Б</t>
  </si>
  <si>
    <t>канистра (3,5л)</t>
  </si>
  <si>
    <t>Очиститель двигателя спрей ABRO DG-400 (454 гр) - Б</t>
  </si>
  <si>
    <t>балончик (454гр)</t>
  </si>
  <si>
    <t>Электролит OIL RIGHT (1 л) - Б</t>
  </si>
  <si>
    <t>Размораживатель замков LUXЕ, (50г)</t>
  </si>
  <si>
    <t>туба (50 г)</t>
  </si>
  <si>
    <t xml:space="preserve"> РОЗНИЧНЫЕ ЦЕНЫ РЕАЛИЗАЦИИ нефтепродуктов в бочкотаре</t>
  </si>
  <si>
    <t>Масло моторное GT-Cruizer SAE 10W40 API SL/CF (1 л)</t>
  </si>
  <si>
    <t>Масло MOBIL 1 ESP 5W30 (4 л)</t>
  </si>
  <si>
    <t>Масло моторное Exsoil HD TRUCK SAE 30 (20 л)</t>
  </si>
  <si>
    <t>Масло моторное IDEMITSU SN/CF 10W-40 полусинтетическое 1 л 30015045724</t>
  </si>
  <si>
    <t>Масло моторное IDEMITSU SN/CF 10W-40 полусинтетическое 4 л 30015045746</t>
  </si>
  <si>
    <t>Масло моторное FQ FULLY SYNTHETIC SP/GF-6A 5W30 (4 л)</t>
  </si>
  <si>
    <t>Масло моторное ROLF GT SAE 5W40 SN/CF (1 л)</t>
  </si>
  <si>
    <t>Масло Motul Snowpower 4T 0W40 (4 л)</t>
  </si>
  <si>
    <t>Моторное масло HELIX HX 7 5W-40 4L</t>
  </si>
  <si>
    <t>Моторное масло Shell Helix HYBRID 0w20 API.SP 1L</t>
  </si>
  <si>
    <t>Масло Petronas Tutela Axle 500 75W90 API GL-5 (20 л)</t>
  </si>
  <si>
    <t>Масло моторное Vitex для двухтактных двигателей для подвесных лодочных моторов (1 л)</t>
  </si>
  <si>
    <t>Масло моторное Vitex для двухтактных двигателей для подвесных лодочных моторов (4 л)</t>
  </si>
  <si>
    <t>Масло моторное ZIC X7 LS 10w40 SM/CF 4л (масло для л/авто, синтетическое)</t>
  </si>
  <si>
    <t>Масло моторное ZIC TOP  LS 5w30  синтетическое 4L</t>
  </si>
  <si>
    <t>Масло моторное ZIC TOP LS 5W-30 синтетическое 1 л 132612</t>
  </si>
  <si>
    <t>Масло моторное ZIC X5 10 w40  полусинтетическое 1L</t>
  </si>
  <si>
    <t>Масло моторное ZIC X5000 10W-40 полусинтетическое 1 л 132658</t>
  </si>
  <si>
    <t>Масло моторное ZIC X5000 10W-40 полусинтетическое 4 л 162658</t>
  </si>
  <si>
    <t>Масло моторное ZIC X5000 10W-40 полусинтетическое 6 л 172658</t>
  </si>
  <si>
    <t>канистра (6 л)</t>
  </si>
  <si>
    <t>Масло моторное ZIC X7 5W-40 синтетическое 1 л 132662</t>
  </si>
  <si>
    <t>Масло моторное ZIC X7 Diesel 10W-40 синтетическое 1 л 132607</t>
  </si>
  <si>
    <t>Масло моторное ZIC X9 5W30 синтетическое 1 л</t>
  </si>
  <si>
    <t>Масло моторное ZIC X9 5W-40 синтетическое 1 л 132000</t>
  </si>
  <si>
    <t>Масло моторное синтетическое ZIC X7 10W-40 Diesel 4л 162607</t>
  </si>
  <si>
    <t>МАСЛО МОТОРНОЕ СИНТЕТИЧЕСКОЕ ZIC X9 LS 5W30 (4Л) (162200) API SN / CF,</t>
  </si>
  <si>
    <t>Масло моторное М8В (кан. 5 л)</t>
  </si>
  <si>
    <t>МАСЛО ТРАНСМИСИОННОЕ MITASU 1L  ATF T-IV (for TOYOTA)</t>
  </si>
  <si>
    <t>МАСЛО ТРАНСМИСИОННОЕ MITASU 4L ATF T-IV (for TOYOTA)</t>
  </si>
  <si>
    <t>МАСЛО ТРАНСМИСИОННОЕ MITASU 75W90 1L GEAR OIL GL-5 LSD  API GL-5/MT-1  Limited Slip  PG-2, СИНТ</t>
  </si>
  <si>
    <t>Масло трансмиссионное синтетическое TAKAYAMA Transmission SAE 75W90 API GL-5 (4 л)</t>
  </si>
  <si>
    <t>Масло трансмиссионное Vitex ATF Dexron II (4 л)</t>
  </si>
  <si>
    <t>Масло трансмиссионное ZIC ATF Multi синтетическое 4 л 162628</t>
  </si>
  <si>
    <t>Антифриз Petronas Paraflu Antifreeze (20 л)</t>
  </si>
  <si>
    <t>Смазка водостойкая для водометных насадок TOTACHI (0,4 л)</t>
  </si>
  <si>
    <t>СМАЗКА ГРАФИТНАЯ OIL RIGHT 360ГР. 6095</t>
  </si>
  <si>
    <t>туба (360 г)</t>
  </si>
  <si>
    <t>Смазка Графитная многоцелевая 800 гр OILRIGHT 6041</t>
  </si>
  <si>
    <t>канистра (800 г)</t>
  </si>
  <si>
    <t>Смазка Литол-24 (банка 0,8 кг)</t>
  </si>
  <si>
    <t>Смазка Литол-24 (2,1 кг)</t>
  </si>
  <si>
    <t>Смазка многоцелевая проникающая ABRO MASTERS AB-8-RE (520 мл)</t>
  </si>
  <si>
    <t>Смазка MC PLM 100-2/3 (картиридж 400 мл)</t>
  </si>
  <si>
    <t>Тосол А65-Д (10 кг)</t>
  </si>
  <si>
    <t>МАСЛО ПРОМЫВОЧНОЕ ZIC FLUSH, 162659, 4л</t>
  </si>
  <si>
    <t>Электролит кислотный (4 л)</t>
  </si>
  <si>
    <t>Этилцеллозольв технический в/с (жидкость И)</t>
  </si>
  <si>
    <t>Масло моторное Exsoil HD TRUCK Premium SAE 5W40</t>
  </si>
  <si>
    <t>Дизельное масло М10В2</t>
  </si>
  <si>
    <t>Масло трансмиссионное Exsoil GEARTECH GX SAE 75W90</t>
  </si>
  <si>
    <t>Масло гидравлическое ВМГЗ</t>
  </si>
  <si>
    <t xml:space="preserve">Антифриз красный G12 </t>
  </si>
  <si>
    <t xml:space="preserve">Дизельное топливо </t>
  </si>
  <si>
    <t xml:space="preserve">Чукотский АО, кроме Билибинского района и необорудованного берега </t>
  </si>
  <si>
    <t xml:space="preserve">Билибинский район </t>
  </si>
  <si>
    <t>г.Певек (от 300 л и более)</t>
  </si>
  <si>
    <t>п.Анюйск (от 300 л и более)</t>
  </si>
  <si>
    <t>г.Билибино (от 300 л и более)</t>
  </si>
  <si>
    <t>(по состоянию на 20.02.2026 г.)</t>
  </si>
  <si>
    <t>Массовая концентрация  нефтепродуктов в воде  ПНД Ф 14.1:2:4.128-98</t>
  </si>
  <si>
    <t>(по состоянию на 01.04.2026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</si>
</sst>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&quot;р.&quot;_-;\-* #,##0.00&quot;р.&quot;_-;_-* &quot;-&quot;??&quot;р.&quot;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b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Arial Cyr"/>
      <charset val="204"/>
    </font>
    <font>
      <sz val="11"/>
      <name val="Helv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1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i/>
      <sz val="11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22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" fillId="0" borderId="0"/>
    <xf numFmtId="0" fontId="1" fillId="0" borderId="0"/>
    <xf numFmtId="0" fontId="8" fillId="0" borderId="0"/>
    <xf numFmtId="0" fontId="23" fillId="0" borderId="0"/>
    <xf numFmtId="0" fontId="23" fillId="0" borderId="0"/>
  </cellStyleXfs>
  <cellXfs count="254">
    <xf numFmtId="0" fontId="0" fillId="0" borderId="0" xfId="0"/>
    <xf numFmtId="0" fontId="4" fillId="0" borderId="0" xfId="0" applyFont="1"/>
    <xf numFmtId="0" fontId="5" fillId="0" borderId="0" xfId="0" applyFont="1" applyFill="1" applyAlignment="1"/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 applyProtection="1"/>
    <xf numFmtId="4" fontId="7" fillId="0" borderId="1" xfId="2" applyNumberFormat="1" applyFont="1" applyFill="1" applyBorder="1" applyAlignment="1" applyProtection="1"/>
    <xf numFmtId="0" fontId="10" fillId="0" borderId="0" xfId="0" applyFont="1" applyAlignment="1"/>
    <xf numFmtId="0" fontId="10" fillId="0" borderId="0" xfId="0" applyFont="1"/>
    <xf numFmtId="0" fontId="11" fillId="0" borderId="0" xfId="0" applyFont="1"/>
    <xf numFmtId="0" fontId="7" fillId="0" borderId="0" xfId="3" applyFont="1" applyFill="1" applyAlignment="1" applyProtection="1">
      <alignment horizontal="center"/>
      <protection locked="0"/>
    </xf>
    <xf numFmtId="0" fontId="11" fillId="0" borderId="0" xfId="0" applyFont="1" applyFill="1"/>
    <xf numFmtId="0" fontId="4" fillId="0" borderId="0" xfId="3" applyFont="1"/>
    <xf numFmtId="0" fontId="11" fillId="0" borderId="0" xfId="3" applyFont="1"/>
    <xf numFmtId="0" fontId="15" fillId="0" borderId="0" xfId="3" applyFont="1" applyFill="1"/>
    <xf numFmtId="0" fontId="16" fillId="0" borderId="0" xfId="0" applyFont="1"/>
    <xf numFmtId="0" fontId="10" fillId="0" borderId="1" xfId="3" applyFont="1" applyFill="1" applyBorder="1" applyAlignment="1">
      <alignment horizontal="center" vertical="center"/>
    </xf>
    <xf numFmtId="0" fontId="10" fillId="0" borderId="1" xfId="3" applyFont="1" applyFill="1" applyBorder="1" applyAlignment="1" applyProtection="1">
      <alignment horizontal="center" vertical="center" wrapText="1"/>
    </xf>
    <xf numFmtId="0" fontId="17" fillId="0" borderId="1" xfId="3" applyFont="1" applyFill="1" applyBorder="1" applyAlignment="1">
      <alignment horizontal="center"/>
    </xf>
    <xf numFmtId="0" fontId="17" fillId="0" borderId="1" xfId="3" applyFont="1" applyFill="1" applyBorder="1" applyAlignment="1"/>
    <xf numFmtId="0" fontId="17" fillId="0" borderId="1" xfId="3" applyFont="1" applyFill="1" applyBorder="1"/>
    <xf numFmtId="0" fontId="10" fillId="0" borderId="1" xfId="3" applyFont="1" applyFill="1" applyBorder="1" applyAlignment="1">
      <alignment horizontal="center"/>
    </xf>
    <xf numFmtId="4" fontId="10" fillId="0" borderId="1" xfId="3" applyNumberFormat="1" applyFont="1" applyFill="1" applyBorder="1" applyAlignment="1">
      <alignment horizontal="center"/>
    </xf>
    <xf numFmtId="4" fontId="10" fillId="0" borderId="1" xfId="4" applyNumberFormat="1" applyFont="1" applyFill="1" applyBorder="1" applyAlignment="1" applyProtection="1">
      <alignment horizontal="center"/>
      <protection locked="0"/>
    </xf>
    <xf numFmtId="2" fontId="17" fillId="0" borderId="1" xfId="3" applyNumberFormat="1" applyFont="1" applyFill="1" applyBorder="1" applyAlignment="1">
      <alignment horizontal="right" indent="3"/>
    </xf>
    <xf numFmtId="0" fontId="17" fillId="0" borderId="0" xfId="3" applyFont="1" applyFill="1"/>
    <xf numFmtId="0" fontId="20" fillId="0" borderId="0" xfId="0" applyFont="1"/>
    <xf numFmtId="0" fontId="20" fillId="0" borderId="1" xfId="0" applyFont="1" applyBorder="1"/>
    <xf numFmtId="4" fontId="20" fillId="0" borderId="1" xfId="0" applyNumberFormat="1" applyFont="1" applyBorder="1"/>
    <xf numFmtId="4" fontId="20" fillId="0" borderId="0" xfId="0" applyNumberFormat="1" applyFont="1"/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4" fontId="6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/>
    </xf>
    <xf numFmtId="0" fontId="17" fillId="0" borderId="1" xfId="3" applyFont="1" applyFill="1" applyBorder="1" applyAlignment="1">
      <alignment vertical="center" wrapText="1"/>
    </xf>
    <xf numFmtId="0" fontId="17" fillId="0" borderId="1" xfId="5" applyFont="1" applyFill="1" applyBorder="1" applyAlignment="1">
      <alignment horizontal="center" vertical="center" wrapText="1" shrinkToFit="1"/>
    </xf>
    <xf numFmtId="4" fontId="17" fillId="0" borderId="1" xfId="3" applyNumberFormat="1" applyFont="1" applyFill="1" applyBorder="1" applyAlignment="1">
      <alignment horizontal="center" vertical="center"/>
    </xf>
    <xf numFmtId="0" fontId="17" fillId="0" borderId="1" xfId="3" applyFont="1" applyFill="1" applyBorder="1" applyAlignment="1">
      <alignment horizontal="left" vertical="center" wrapText="1"/>
    </xf>
    <xf numFmtId="4" fontId="17" fillId="0" borderId="1" xfId="3" applyNumberFormat="1" applyFont="1" applyFill="1" applyBorder="1" applyAlignment="1">
      <alignment horizontal="center" vertical="center" wrapText="1"/>
    </xf>
    <xf numFmtId="4" fontId="17" fillId="0" borderId="1" xfId="3" applyNumberFormat="1" applyFont="1" applyFill="1" applyBorder="1" applyAlignment="1">
      <alignment horizontal="left" vertical="center" wrapText="1"/>
    </xf>
    <xf numFmtId="0" fontId="24" fillId="0" borderId="1" xfId="6" applyNumberFormat="1" applyFont="1" applyFill="1" applyBorder="1" applyAlignment="1">
      <alignment horizontal="left" vertical="center" wrapText="1"/>
    </xf>
    <xf numFmtId="4" fontId="17" fillId="0" borderId="1" xfId="3" applyNumberFormat="1" applyFont="1" applyFill="1" applyBorder="1" applyAlignment="1">
      <alignment vertical="center" wrapText="1"/>
    </xf>
    <xf numFmtId="0" fontId="17" fillId="0" borderId="1" xfId="5" applyFont="1" applyFill="1" applyBorder="1" applyAlignment="1">
      <alignment horizontal="center" vertical="center"/>
    </xf>
    <xf numFmtId="4" fontId="17" fillId="0" borderId="1" xfId="7" applyNumberFormat="1" applyFont="1" applyFill="1" applyBorder="1" applyAlignment="1">
      <alignment horizontal="left" vertical="center" wrapText="1"/>
    </xf>
    <xf numFmtId="4" fontId="17" fillId="0" borderId="1" xfId="7" applyNumberFormat="1" applyFont="1" applyFill="1" applyBorder="1" applyAlignment="1">
      <alignment vertical="center" wrapText="1"/>
    </xf>
    <xf numFmtId="4" fontId="17" fillId="0" borderId="1" xfId="5" applyNumberFormat="1" applyFont="1" applyFill="1" applyBorder="1" applyAlignment="1">
      <alignment horizontal="center" vertical="center" wrapText="1"/>
    </xf>
    <xf numFmtId="1" fontId="17" fillId="0" borderId="1" xfId="3" applyNumberFormat="1" applyFont="1" applyFill="1" applyBorder="1" applyAlignment="1">
      <alignment vertical="center" wrapText="1"/>
    </xf>
    <xf numFmtId="1" fontId="17" fillId="0" borderId="1" xfId="5" applyNumberFormat="1" applyFont="1" applyFill="1" applyBorder="1" applyAlignment="1">
      <alignment horizontal="center" vertical="center"/>
    </xf>
    <xf numFmtId="4" fontId="17" fillId="0" borderId="1" xfId="3" applyNumberFormat="1" applyFont="1" applyFill="1" applyBorder="1" applyAlignment="1">
      <alignment vertical="center"/>
    </xf>
    <xf numFmtId="0" fontId="17" fillId="0" borderId="1" xfId="3" applyFont="1" applyFill="1" applyBorder="1" applyAlignment="1">
      <alignment vertical="center"/>
    </xf>
    <xf numFmtId="0" fontId="17" fillId="0" borderId="0" xfId="3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vertical="center"/>
    </xf>
    <xf numFmtId="0" fontId="17" fillId="0" borderId="0" xfId="5" applyFont="1" applyFill="1" applyBorder="1" applyAlignment="1">
      <alignment horizontal="center" vertical="center"/>
    </xf>
    <xf numFmtId="4" fontId="17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/>
    <xf numFmtId="0" fontId="17" fillId="0" borderId="0" xfId="0" applyFont="1" applyFill="1"/>
    <xf numFmtId="0" fontId="20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4" fontId="17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/>
    </xf>
    <xf numFmtId="0" fontId="17" fillId="0" borderId="1" xfId="0" applyFont="1" applyFill="1" applyBorder="1" applyAlignment="1">
      <alignment horizontal="left" wrapText="1"/>
    </xf>
    <xf numFmtId="2" fontId="17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4" fillId="0" borderId="0" xfId="0" applyFont="1" applyBorder="1"/>
    <xf numFmtId="0" fontId="6" fillId="0" borderId="0" xfId="0" applyFont="1"/>
    <xf numFmtId="2" fontId="6" fillId="0" borderId="0" xfId="1" applyNumberFormat="1" applyFont="1"/>
    <xf numFmtId="2" fontId="6" fillId="0" borderId="0" xfId="0" applyNumberFormat="1" applyFont="1"/>
    <xf numFmtId="0" fontId="14" fillId="0" borderId="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/>
    </xf>
    <xf numFmtId="0" fontId="17" fillId="0" borderId="1" xfId="0" applyFont="1" applyBorder="1"/>
    <xf numFmtId="14" fontId="1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Border="1"/>
    <xf numFmtId="0" fontId="17" fillId="0" borderId="0" xfId="0" applyFont="1" applyFill="1" applyBorder="1" applyAlignment="1">
      <alignment horizontal="left"/>
    </xf>
    <xf numFmtId="49" fontId="17" fillId="0" borderId="0" xfId="0" applyNumberFormat="1" applyFont="1" applyFill="1" applyBorder="1"/>
    <xf numFmtId="4" fontId="17" fillId="0" borderId="2" xfId="0" applyNumberFormat="1" applyFont="1" applyBorder="1" applyAlignment="1"/>
    <xf numFmtId="4" fontId="17" fillId="0" borderId="2" xfId="0" applyNumberFormat="1" applyFont="1" applyBorder="1" applyAlignment="1">
      <alignment vertical="center"/>
    </xf>
    <xf numFmtId="4" fontId="14" fillId="0" borderId="2" xfId="3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left"/>
    </xf>
    <xf numFmtId="4" fontId="6" fillId="0" borderId="1" xfId="0" applyNumberFormat="1" applyFont="1" applyFill="1" applyBorder="1" applyAlignment="1">
      <alignment horizontal="right" wrapText="1"/>
    </xf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center" vertical="center" wrapText="1"/>
    </xf>
    <xf numFmtId="0" fontId="28" fillId="0" borderId="0" xfId="8" applyFont="1" applyFill="1" applyAlignment="1">
      <alignment horizontal="center" vertical="center"/>
    </xf>
    <xf numFmtId="4" fontId="28" fillId="0" borderId="0" xfId="8" applyNumberFormat="1" applyFont="1" applyFill="1" applyAlignment="1">
      <alignment horizontal="center" vertical="center"/>
    </xf>
    <xf numFmtId="0" fontId="10" fillId="0" borderId="1" xfId="8" applyFont="1" applyFill="1" applyBorder="1" applyAlignment="1">
      <alignment horizontal="center" vertical="center" wrapText="1"/>
    </xf>
    <xf numFmtId="4" fontId="10" fillId="0" borderId="1" xfId="8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left" vertical="center" wrapText="1"/>
    </xf>
    <xf numFmtId="4" fontId="17" fillId="0" borderId="1" xfId="8" applyNumberFormat="1" applyFont="1" applyFill="1" applyBorder="1" applyAlignment="1">
      <alignment horizontal="center" wrapText="1"/>
    </xf>
    <xf numFmtId="4" fontId="17" fillId="0" borderId="1" xfId="8" applyNumberFormat="1" applyFont="1" applyFill="1" applyBorder="1" applyAlignment="1">
      <alignment wrapText="1"/>
    </xf>
    <xf numFmtId="4" fontId="17" fillId="0" borderId="1" xfId="8" applyNumberFormat="1" applyFont="1" applyFill="1" applyBorder="1"/>
    <xf numFmtId="4" fontId="17" fillId="0" borderId="1" xfId="8" applyNumberFormat="1" applyFont="1" applyFill="1" applyBorder="1" applyAlignment="1">
      <alignment horizontal="right" vertical="center" wrapText="1"/>
    </xf>
    <xf numFmtId="0" fontId="17" fillId="0" borderId="1" xfId="8" applyFont="1" applyFill="1" applyBorder="1" applyAlignment="1">
      <alignment vertical="center" wrapText="1"/>
    </xf>
    <xf numFmtId="0" fontId="17" fillId="0" borderId="1" xfId="9" applyNumberFormat="1" applyFont="1" applyFill="1" applyBorder="1" applyAlignment="1">
      <alignment vertical="top"/>
    </xf>
    <xf numFmtId="0" fontId="17" fillId="0" borderId="1" xfId="8" applyFont="1" applyFill="1" applyBorder="1" applyAlignment="1">
      <alignment horizontal="left" vertical="center"/>
    </xf>
    <xf numFmtId="4" fontId="17" fillId="0" borderId="1" xfId="8" applyNumberFormat="1" applyFont="1" applyFill="1" applyBorder="1" applyAlignment="1">
      <alignment horizontal="right" vertical="center"/>
    </xf>
    <xf numFmtId="0" fontId="17" fillId="0" borderId="3" xfId="8" applyFont="1" applyFill="1" applyBorder="1" applyAlignment="1">
      <alignment horizontal="left" vertical="center"/>
    </xf>
    <xf numFmtId="0" fontId="17" fillId="0" borderId="1" xfId="10" applyFont="1" applyFill="1" applyBorder="1" applyAlignment="1">
      <alignment wrapText="1"/>
    </xf>
    <xf numFmtId="0" fontId="24" fillId="0" borderId="1" xfId="9" applyNumberFormat="1" applyFont="1" applyFill="1" applyBorder="1" applyAlignment="1">
      <alignment vertical="top" wrapText="1"/>
    </xf>
    <xf numFmtId="4" fontId="17" fillId="0" borderId="3" xfId="8" applyNumberFormat="1" applyFont="1" applyFill="1" applyBorder="1" applyAlignment="1">
      <alignment horizontal="right" vertical="center" wrapText="1"/>
    </xf>
    <xf numFmtId="0" fontId="17" fillId="0" borderId="8" xfId="8" applyFont="1" applyFill="1" applyBorder="1" applyAlignment="1">
      <alignment vertical="center" wrapText="1"/>
    </xf>
    <xf numFmtId="4" fontId="17" fillId="0" borderId="3" xfId="8" applyNumberFormat="1" applyFont="1" applyFill="1" applyBorder="1" applyAlignment="1">
      <alignment horizontal="center" wrapText="1"/>
    </xf>
    <xf numFmtId="4" fontId="17" fillId="0" borderId="3" xfId="8" applyNumberFormat="1" applyFont="1" applyFill="1" applyBorder="1" applyAlignment="1">
      <alignment horizontal="right" vertical="center"/>
    </xf>
    <xf numFmtId="0" fontId="17" fillId="0" borderId="9" xfId="8" applyFont="1" applyFill="1" applyBorder="1" applyAlignment="1">
      <alignment horizontal="left" vertical="center" wrapText="1"/>
    </xf>
    <xf numFmtId="0" fontId="17" fillId="0" borderId="1" xfId="8" applyFont="1" applyFill="1" applyBorder="1" applyAlignment="1">
      <alignment horizontal="center" vertical="center"/>
    </xf>
    <xf numFmtId="4" fontId="17" fillId="0" borderId="5" xfId="8" applyNumberFormat="1" applyFont="1" applyFill="1" applyBorder="1" applyAlignment="1">
      <alignment horizontal="center" wrapText="1"/>
    </xf>
    <xf numFmtId="4" fontId="17" fillId="0" borderId="5" xfId="8" applyNumberFormat="1" applyFont="1" applyFill="1" applyBorder="1" applyAlignment="1">
      <alignment horizontal="right" vertical="center" wrapText="1"/>
    </xf>
    <xf numFmtId="4" fontId="17" fillId="0" borderId="5" xfId="8" applyNumberFormat="1" applyFont="1" applyFill="1" applyBorder="1" applyAlignment="1">
      <alignment horizontal="right" vertical="center"/>
    </xf>
    <xf numFmtId="4" fontId="29" fillId="0" borderId="1" xfId="8" applyNumberFormat="1" applyFont="1" applyFill="1" applyBorder="1" applyAlignment="1">
      <alignment wrapText="1"/>
    </xf>
    <xf numFmtId="4" fontId="29" fillId="0" borderId="1" xfId="8" applyNumberFormat="1" applyFont="1" applyFill="1" applyBorder="1"/>
    <xf numFmtId="0" fontId="17" fillId="0" borderId="0" xfId="11" applyFont="1" applyFill="1"/>
    <xf numFmtId="0" fontId="30" fillId="0" borderId="1" xfId="8" applyFont="1" applyFill="1" applyBorder="1" applyAlignment="1">
      <alignment horizontal="center" vertical="center" wrapText="1"/>
    </xf>
    <xf numFmtId="4" fontId="17" fillId="0" borderId="1" xfId="3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7" fillId="0" borderId="3" xfId="8" applyFont="1" applyFill="1" applyBorder="1" applyAlignment="1">
      <alignment horizontal="left" vertical="center" wrapText="1"/>
    </xf>
    <xf numFmtId="0" fontId="17" fillId="0" borderId="5" xfId="8" applyFont="1" applyFill="1" applyBorder="1" applyAlignment="1">
      <alignment horizontal="left" vertical="center" wrapText="1"/>
    </xf>
    <xf numFmtId="0" fontId="32" fillId="0" borderId="1" xfId="12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left" vertical="center" wrapText="1"/>
    </xf>
    <xf numFmtId="0" fontId="33" fillId="0" borderId="1" xfId="12" applyFont="1" applyFill="1" applyBorder="1" applyAlignment="1">
      <alignment horizontal="left" vertical="center" wrapText="1"/>
    </xf>
    <xf numFmtId="4" fontId="33" fillId="0" borderId="1" xfId="12" applyNumberFormat="1" applyFont="1" applyFill="1" applyBorder="1" applyAlignment="1">
      <alignment horizontal="center" wrapText="1"/>
    </xf>
    <xf numFmtId="4" fontId="33" fillId="0" borderId="1" xfId="12" applyNumberFormat="1" applyFont="1" applyFill="1" applyBorder="1" applyAlignment="1">
      <alignment wrapText="1"/>
    </xf>
    <xf numFmtId="4" fontId="33" fillId="0" borderId="1" xfId="12" applyNumberFormat="1" applyFont="1" applyFill="1" applyBorder="1"/>
    <xf numFmtId="0" fontId="17" fillId="0" borderId="3" xfId="13" applyFont="1" applyFill="1" applyBorder="1" applyAlignment="1">
      <alignment vertical="center" wrapText="1"/>
    </xf>
    <xf numFmtId="0" fontId="29" fillId="0" borderId="1" xfId="8" applyFont="1" applyFill="1" applyBorder="1" applyAlignment="1">
      <alignment horizontal="left" vertical="center" wrapText="1"/>
    </xf>
    <xf numFmtId="4" fontId="29" fillId="0" borderId="1" xfId="8" applyNumberFormat="1" applyFont="1" applyFill="1" applyBorder="1" applyAlignment="1">
      <alignment horizontal="center" wrapText="1"/>
    </xf>
    <xf numFmtId="0" fontId="29" fillId="0" borderId="1" xfId="8" applyFont="1" applyFill="1" applyBorder="1" applyAlignment="1">
      <alignment horizontal="left" vertical="center"/>
    </xf>
    <xf numFmtId="0" fontId="17" fillId="0" borderId="1" xfId="8" applyFont="1" applyFill="1" applyBorder="1" applyAlignment="1">
      <alignment horizontal="left" vertical="center"/>
    </xf>
    <xf numFmtId="0" fontId="20" fillId="0" borderId="1" xfId="0" applyFont="1" applyFill="1" applyBorder="1"/>
    <xf numFmtId="0" fontId="20" fillId="0" borderId="1" xfId="0" applyFont="1" applyFill="1" applyBorder="1" applyAlignment="1">
      <alignment horizontal="center" vertical="center"/>
    </xf>
    <xf numFmtId="4" fontId="20" fillId="0" borderId="1" xfId="0" applyNumberFormat="1" applyFont="1" applyFill="1" applyBorder="1"/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wrapText="1"/>
    </xf>
    <xf numFmtId="0" fontId="17" fillId="0" borderId="1" xfId="10" applyFont="1" applyFill="1" applyBorder="1" applyAlignment="1">
      <alignment horizontal="left" vertical="center" wrapText="1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 vertical="center"/>
    </xf>
    <xf numFmtId="4" fontId="20" fillId="0" borderId="0" xfId="0" applyNumberFormat="1" applyFont="1" applyFill="1" applyBorder="1"/>
    <xf numFmtId="0" fontId="21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4" fontId="20" fillId="0" borderId="1" xfId="0" applyNumberFormat="1" applyFont="1" applyFill="1" applyBorder="1" applyAlignment="1">
      <alignment horizontal="right" vertical="center"/>
    </xf>
    <xf numFmtId="0" fontId="17" fillId="0" borderId="13" xfId="14" applyNumberFormat="1" applyFont="1" applyFill="1" applyBorder="1" applyAlignment="1">
      <alignment vertical="top" wrapText="1"/>
    </xf>
    <xf numFmtId="0" fontId="17" fillId="0" borderId="14" xfId="15" applyNumberFormat="1" applyFont="1" applyFill="1" applyBorder="1" applyAlignment="1">
      <alignment horizontal="left" vertical="top" wrapText="1"/>
    </xf>
    <xf numFmtId="4" fontId="20" fillId="0" borderId="5" xfId="0" applyNumberFormat="1" applyFont="1" applyFill="1" applyBorder="1"/>
    <xf numFmtId="0" fontId="20" fillId="0" borderId="5" xfId="0" applyFont="1" applyFill="1" applyBorder="1" applyAlignment="1">
      <alignment horizontal="center" vertical="center"/>
    </xf>
    <xf numFmtId="0" fontId="17" fillId="0" borderId="15" xfId="14" applyNumberFormat="1" applyFont="1" applyFill="1" applyBorder="1" applyAlignment="1">
      <alignment vertical="top" wrapText="1"/>
    </xf>
    <xf numFmtId="0" fontId="17" fillId="0" borderId="1" xfId="14" applyNumberFormat="1" applyFont="1" applyFill="1" applyBorder="1" applyAlignment="1">
      <alignment vertical="top" wrapText="1"/>
    </xf>
    <xf numFmtId="0" fontId="17" fillId="2" borderId="13" xfId="14" applyNumberFormat="1" applyFont="1" applyFill="1" applyBorder="1" applyAlignment="1">
      <alignment vertical="top" wrapText="1"/>
    </xf>
    <xf numFmtId="0" fontId="17" fillId="0" borderId="3" xfId="10" applyFont="1" applyFill="1" applyBorder="1" applyAlignment="1">
      <alignment wrapText="1"/>
    </xf>
    <xf numFmtId="0" fontId="20" fillId="0" borderId="1" xfId="0" applyFont="1" applyBorder="1" applyAlignment="1">
      <alignment wrapText="1"/>
    </xf>
    <xf numFmtId="4" fontId="20" fillId="0" borderId="1" xfId="0" applyNumberFormat="1" applyFont="1" applyBorder="1" applyAlignment="1">
      <alignment horizontal="right" vertical="center"/>
    </xf>
    <xf numFmtId="4" fontId="20" fillId="0" borderId="1" xfId="0" applyNumberFormat="1" applyFont="1" applyBorder="1" applyAlignment="1">
      <alignment vertical="center"/>
    </xf>
    <xf numFmtId="4" fontId="29" fillId="0" borderId="1" xfId="8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vertical="center"/>
    </xf>
    <xf numFmtId="0" fontId="20" fillId="0" borderId="5" xfId="0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4" fontId="17" fillId="0" borderId="1" xfId="3" applyNumberFormat="1" applyFont="1" applyFill="1" applyBorder="1" applyAlignment="1">
      <alignment horizontal="center"/>
    </xf>
    <xf numFmtId="0" fontId="3" fillId="0" borderId="0" xfId="3" applyFont="1" applyFill="1" applyAlignment="1" applyProtection="1">
      <alignment horizontal="center"/>
      <protection locked="0"/>
    </xf>
    <xf numFmtId="0" fontId="5" fillId="0" borderId="0" xfId="3" applyFont="1" applyFill="1" applyAlignment="1" applyProtection="1">
      <alignment horizontal="center"/>
      <protection locked="0"/>
    </xf>
    <xf numFmtId="0" fontId="14" fillId="0" borderId="0" xfId="3" applyFont="1" applyFill="1" applyAlignment="1">
      <alignment horizontal="center"/>
    </xf>
    <xf numFmtId="0" fontId="10" fillId="0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/>
    </xf>
    <xf numFmtId="0" fontId="19" fillId="0" borderId="0" xfId="3" applyFont="1" applyFill="1" applyBorder="1" applyAlignment="1">
      <alignment horizontal="left"/>
    </xf>
    <xf numFmtId="0" fontId="19" fillId="0" borderId="0" xfId="3" applyFont="1" applyFill="1" applyAlignment="1">
      <alignment horizontal="left"/>
    </xf>
    <xf numFmtId="0" fontId="9" fillId="0" borderId="0" xfId="3" applyFont="1" applyAlignment="1">
      <alignment horizontal="left"/>
    </xf>
    <xf numFmtId="0" fontId="14" fillId="0" borderId="1" xfId="3" applyFont="1" applyFill="1" applyBorder="1" applyAlignment="1">
      <alignment horizontal="center" vertical="center" wrapText="1"/>
    </xf>
    <xf numFmtId="4" fontId="10" fillId="0" borderId="1" xfId="4" applyNumberFormat="1" applyFont="1" applyFill="1" applyBorder="1" applyAlignment="1" applyProtection="1">
      <alignment horizontal="center" wrapText="1"/>
      <protection locked="0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7" fillId="0" borderId="1" xfId="5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17" fillId="0" borderId="1" xfId="5" applyFont="1" applyFill="1" applyBorder="1" applyAlignment="1">
      <alignment horizontal="center" vertical="center" wrapText="1" shrinkToFit="1"/>
    </xf>
    <xf numFmtId="4" fontId="17" fillId="0" borderId="1" xfId="5" applyNumberFormat="1" applyFont="1" applyFill="1" applyBorder="1" applyAlignment="1">
      <alignment horizontal="center" vertical="center" wrapText="1"/>
    </xf>
    <xf numFmtId="0" fontId="10" fillId="0" borderId="0" xfId="3" applyFont="1" applyFill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1" fontId="17" fillId="0" borderId="1" xfId="5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7" fillId="0" borderId="0" xfId="0" applyFont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0" fillId="0" borderId="2" xfId="8" applyFont="1" applyFill="1" applyBorder="1" applyAlignment="1">
      <alignment horizontal="center" vertical="center"/>
    </xf>
    <xf numFmtId="0" fontId="10" fillId="0" borderId="7" xfId="8" applyFont="1" applyFill="1" applyBorder="1" applyAlignment="1">
      <alignment horizontal="center" vertical="center"/>
    </xf>
    <xf numFmtId="0" fontId="10" fillId="0" borderId="6" xfId="8" applyFont="1" applyFill="1" applyBorder="1" applyAlignment="1">
      <alignment horizontal="center" vertical="center"/>
    </xf>
    <xf numFmtId="0" fontId="10" fillId="0" borderId="2" xfId="8" applyFont="1" applyFill="1" applyBorder="1" applyAlignment="1">
      <alignment horizontal="center" vertical="center" wrapText="1"/>
    </xf>
    <xf numFmtId="0" fontId="10" fillId="0" borderId="7" xfId="8" applyFont="1" applyFill="1" applyBorder="1" applyAlignment="1">
      <alignment horizontal="center" vertical="center" wrapText="1"/>
    </xf>
    <xf numFmtId="0" fontId="10" fillId="0" borderId="6" xfId="8" applyFont="1" applyFill="1" applyBorder="1" applyAlignment="1">
      <alignment horizontal="center" vertical="center" wrapText="1"/>
    </xf>
    <xf numFmtId="0" fontId="28" fillId="0" borderId="0" xfId="8" applyFont="1" applyFill="1" applyAlignment="1">
      <alignment horizontal="center" vertical="center"/>
    </xf>
    <xf numFmtId="0" fontId="6" fillId="0" borderId="0" xfId="8" applyFont="1" applyFill="1" applyAlignment="1">
      <alignment horizontal="left" vertical="center" wrapText="1"/>
    </xf>
    <xf numFmtId="0" fontId="17" fillId="0" borderId="3" xfId="8" applyFont="1" applyFill="1" applyBorder="1" applyAlignment="1">
      <alignment horizontal="left" vertical="center" wrapText="1"/>
    </xf>
    <xf numFmtId="0" fontId="17" fillId="0" borderId="4" xfId="8" applyFont="1" applyFill="1" applyBorder="1" applyAlignment="1">
      <alignment horizontal="left" vertical="center" wrapText="1"/>
    </xf>
    <xf numFmtId="0" fontId="17" fillId="0" borderId="5" xfId="8" applyFont="1" applyFill="1" applyBorder="1" applyAlignment="1">
      <alignment horizontal="left" vertical="center" wrapText="1"/>
    </xf>
    <xf numFmtId="0" fontId="10" fillId="0" borderId="10" xfId="8" applyFont="1" applyFill="1" applyBorder="1" applyAlignment="1">
      <alignment horizontal="center" vertical="center"/>
    </xf>
    <xf numFmtId="0" fontId="10" fillId="0" borderId="11" xfId="8" applyFont="1" applyFill="1" applyBorder="1" applyAlignment="1">
      <alignment horizontal="center" vertical="center"/>
    </xf>
    <xf numFmtId="0" fontId="10" fillId="0" borderId="12" xfId="8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28" fillId="0" borderId="0" xfId="11" applyFont="1" applyFill="1" applyAlignment="1">
      <alignment horizontal="center" vertical="center"/>
    </xf>
    <xf numFmtId="0" fontId="31" fillId="0" borderId="2" xfId="8" applyFont="1" applyFill="1" applyBorder="1" applyAlignment="1">
      <alignment horizontal="center" vertical="center" wrapText="1"/>
    </xf>
    <xf numFmtId="0" fontId="31" fillId="0" borderId="7" xfId="8" applyFont="1" applyFill="1" applyBorder="1" applyAlignment="1">
      <alignment horizontal="center" vertical="center" wrapText="1"/>
    </xf>
    <xf numFmtId="0" fontId="31" fillId="0" borderId="6" xfId="8" applyFont="1" applyFill="1" applyBorder="1" applyAlignment="1">
      <alignment horizontal="center" vertical="center" wrapText="1"/>
    </xf>
    <xf numFmtId="0" fontId="29" fillId="0" borderId="3" xfId="8" applyFont="1" applyFill="1" applyBorder="1" applyAlignment="1">
      <alignment horizontal="left" vertical="center"/>
    </xf>
    <xf numFmtId="0" fontId="29" fillId="0" borderId="4" xfId="8" applyFont="1" applyFill="1" applyBorder="1" applyAlignment="1">
      <alignment horizontal="left" vertical="center"/>
    </xf>
    <xf numFmtId="0" fontId="29" fillId="0" borderId="1" xfId="8" applyFont="1" applyFill="1" applyBorder="1" applyAlignment="1">
      <alignment horizontal="left" vertical="center" wrapText="1"/>
    </xf>
    <xf numFmtId="0" fontId="31" fillId="0" borderId="2" xfId="8" applyFont="1" applyFill="1" applyBorder="1" applyAlignment="1">
      <alignment horizontal="center" vertical="center"/>
    </xf>
    <xf numFmtId="0" fontId="31" fillId="0" borderId="7" xfId="8" applyFont="1" applyFill="1" applyBorder="1" applyAlignment="1">
      <alignment horizontal="center" vertical="center"/>
    </xf>
    <xf numFmtId="0" fontId="31" fillId="0" borderId="6" xfId="8" applyFont="1" applyFill="1" applyBorder="1" applyAlignment="1">
      <alignment horizontal="center" vertical="center"/>
    </xf>
    <xf numFmtId="0" fontId="14" fillId="0" borderId="2" xfId="13" applyFont="1" applyFill="1" applyBorder="1" applyAlignment="1">
      <alignment horizontal="center" vertical="center" wrapText="1"/>
    </xf>
    <xf numFmtId="0" fontId="14" fillId="0" borderId="7" xfId="13" applyFont="1" applyFill="1" applyBorder="1" applyAlignment="1">
      <alignment horizontal="center" vertical="center" wrapText="1"/>
    </xf>
    <xf numFmtId="0" fontId="14" fillId="0" borderId="6" xfId="13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17" fillId="0" borderId="3" xfId="8" applyFont="1" applyFill="1" applyBorder="1" applyAlignment="1">
      <alignment horizontal="left" vertical="center"/>
    </xf>
    <xf numFmtId="0" fontId="17" fillId="0" borderId="4" xfId="8" applyFont="1" applyFill="1" applyBorder="1" applyAlignment="1">
      <alignment horizontal="left" vertical="center"/>
    </xf>
    <xf numFmtId="0" fontId="17" fillId="0" borderId="5" xfId="8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/>
    </xf>
    <xf numFmtId="0" fontId="34" fillId="0" borderId="0" xfId="0" applyFont="1" applyFill="1" applyAlignment="1">
      <alignment horizontal="center" vertical="center"/>
    </xf>
  </cellXfs>
  <cellStyles count="16">
    <cellStyle name="Денежный" xfId="2" builtinId="4"/>
    <cellStyle name="Денежный 4" xfId="4"/>
    <cellStyle name="Обычный" xfId="0" builtinId="0"/>
    <cellStyle name="Обычный 2" xfId="3"/>
    <cellStyle name="Обычный 2 2" xfId="5"/>
    <cellStyle name="Обычный 3" xfId="12"/>
    <cellStyle name="Обычный 3 2" xfId="8"/>
    <cellStyle name="Обычный 5" xfId="11"/>
    <cellStyle name="Обычный_аморт." xfId="6"/>
    <cellStyle name="Обычный_Лист1" xfId="14"/>
    <cellStyle name="Обычный_Лист2" xfId="9"/>
    <cellStyle name="Обычный_Масла навигации 2011" xfId="10"/>
    <cellStyle name="Обычный_предв.расчет с 1 апреля" xfId="13"/>
    <cellStyle name="Обычный_розница 01.01.26" xfId="15"/>
    <cellStyle name="Стиль 1" xfId="7"/>
    <cellStyle name="Финансовый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7"/>
  <sheetViews>
    <sheetView workbookViewId="0">
      <selection activeCell="D14" sqref="D14"/>
    </sheetView>
  </sheetViews>
  <sheetFormatPr defaultColWidth="9.109375" defaultRowHeight="13.2" x14ac:dyDescent="0.25"/>
  <cols>
    <col min="1" max="1" width="9.109375" style="1"/>
    <col min="2" max="2" width="55.33203125" style="1" customWidth="1"/>
    <col min="3" max="3" width="21.44140625" style="1" customWidth="1"/>
    <col min="4" max="256" width="9.109375" style="1"/>
    <col min="257" max="257" width="55.33203125" style="1" customWidth="1"/>
    <col min="258" max="258" width="21.44140625" style="1" customWidth="1"/>
    <col min="259" max="259" width="18.33203125" style="1" customWidth="1"/>
    <col min="260" max="512" width="9.109375" style="1"/>
    <col min="513" max="513" width="55.33203125" style="1" customWidth="1"/>
    <col min="514" max="514" width="21.44140625" style="1" customWidth="1"/>
    <col min="515" max="515" width="18.33203125" style="1" customWidth="1"/>
    <col min="516" max="768" width="9.109375" style="1"/>
    <col min="769" max="769" width="55.33203125" style="1" customWidth="1"/>
    <col min="770" max="770" width="21.44140625" style="1" customWidth="1"/>
    <col min="771" max="771" width="18.33203125" style="1" customWidth="1"/>
    <col min="772" max="1024" width="9.109375" style="1"/>
    <col min="1025" max="1025" width="55.33203125" style="1" customWidth="1"/>
    <col min="1026" max="1026" width="21.44140625" style="1" customWidth="1"/>
    <col min="1027" max="1027" width="18.33203125" style="1" customWidth="1"/>
    <col min="1028" max="1280" width="9.109375" style="1"/>
    <col min="1281" max="1281" width="55.33203125" style="1" customWidth="1"/>
    <col min="1282" max="1282" width="21.44140625" style="1" customWidth="1"/>
    <col min="1283" max="1283" width="18.33203125" style="1" customWidth="1"/>
    <col min="1284" max="1536" width="9.109375" style="1"/>
    <col min="1537" max="1537" width="55.33203125" style="1" customWidth="1"/>
    <col min="1538" max="1538" width="21.44140625" style="1" customWidth="1"/>
    <col min="1539" max="1539" width="18.33203125" style="1" customWidth="1"/>
    <col min="1540" max="1792" width="9.109375" style="1"/>
    <col min="1793" max="1793" width="55.33203125" style="1" customWidth="1"/>
    <col min="1794" max="1794" width="21.44140625" style="1" customWidth="1"/>
    <col min="1795" max="1795" width="18.33203125" style="1" customWidth="1"/>
    <col min="1796" max="2048" width="9.109375" style="1"/>
    <col min="2049" max="2049" width="55.33203125" style="1" customWidth="1"/>
    <col min="2050" max="2050" width="21.44140625" style="1" customWidth="1"/>
    <col min="2051" max="2051" width="18.33203125" style="1" customWidth="1"/>
    <col min="2052" max="2304" width="9.109375" style="1"/>
    <col min="2305" max="2305" width="55.33203125" style="1" customWidth="1"/>
    <col min="2306" max="2306" width="21.44140625" style="1" customWidth="1"/>
    <col min="2307" max="2307" width="18.33203125" style="1" customWidth="1"/>
    <col min="2308" max="2560" width="9.109375" style="1"/>
    <col min="2561" max="2561" width="55.33203125" style="1" customWidth="1"/>
    <col min="2562" max="2562" width="21.44140625" style="1" customWidth="1"/>
    <col min="2563" max="2563" width="18.33203125" style="1" customWidth="1"/>
    <col min="2564" max="2816" width="9.109375" style="1"/>
    <col min="2817" max="2817" width="55.33203125" style="1" customWidth="1"/>
    <col min="2818" max="2818" width="21.44140625" style="1" customWidth="1"/>
    <col min="2819" max="2819" width="18.33203125" style="1" customWidth="1"/>
    <col min="2820" max="3072" width="9.109375" style="1"/>
    <col min="3073" max="3073" width="55.33203125" style="1" customWidth="1"/>
    <col min="3074" max="3074" width="21.44140625" style="1" customWidth="1"/>
    <col min="3075" max="3075" width="18.33203125" style="1" customWidth="1"/>
    <col min="3076" max="3328" width="9.109375" style="1"/>
    <col min="3329" max="3329" width="55.33203125" style="1" customWidth="1"/>
    <col min="3330" max="3330" width="21.44140625" style="1" customWidth="1"/>
    <col min="3331" max="3331" width="18.33203125" style="1" customWidth="1"/>
    <col min="3332" max="3584" width="9.109375" style="1"/>
    <col min="3585" max="3585" width="55.33203125" style="1" customWidth="1"/>
    <col min="3586" max="3586" width="21.44140625" style="1" customWidth="1"/>
    <col min="3587" max="3587" width="18.33203125" style="1" customWidth="1"/>
    <col min="3588" max="3840" width="9.109375" style="1"/>
    <col min="3841" max="3841" width="55.33203125" style="1" customWidth="1"/>
    <col min="3842" max="3842" width="21.44140625" style="1" customWidth="1"/>
    <col min="3843" max="3843" width="18.33203125" style="1" customWidth="1"/>
    <col min="3844" max="4096" width="9.109375" style="1"/>
    <col min="4097" max="4097" width="55.33203125" style="1" customWidth="1"/>
    <col min="4098" max="4098" width="21.44140625" style="1" customWidth="1"/>
    <col min="4099" max="4099" width="18.33203125" style="1" customWidth="1"/>
    <col min="4100" max="4352" width="9.109375" style="1"/>
    <col min="4353" max="4353" width="55.33203125" style="1" customWidth="1"/>
    <col min="4354" max="4354" width="21.44140625" style="1" customWidth="1"/>
    <col min="4355" max="4355" width="18.33203125" style="1" customWidth="1"/>
    <col min="4356" max="4608" width="9.109375" style="1"/>
    <col min="4609" max="4609" width="55.33203125" style="1" customWidth="1"/>
    <col min="4610" max="4610" width="21.44140625" style="1" customWidth="1"/>
    <col min="4611" max="4611" width="18.33203125" style="1" customWidth="1"/>
    <col min="4612" max="4864" width="9.109375" style="1"/>
    <col min="4865" max="4865" width="55.33203125" style="1" customWidth="1"/>
    <col min="4866" max="4866" width="21.44140625" style="1" customWidth="1"/>
    <col min="4867" max="4867" width="18.33203125" style="1" customWidth="1"/>
    <col min="4868" max="5120" width="9.109375" style="1"/>
    <col min="5121" max="5121" width="55.33203125" style="1" customWidth="1"/>
    <col min="5122" max="5122" width="21.44140625" style="1" customWidth="1"/>
    <col min="5123" max="5123" width="18.33203125" style="1" customWidth="1"/>
    <col min="5124" max="5376" width="9.109375" style="1"/>
    <col min="5377" max="5377" width="55.33203125" style="1" customWidth="1"/>
    <col min="5378" max="5378" width="21.44140625" style="1" customWidth="1"/>
    <col min="5379" max="5379" width="18.33203125" style="1" customWidth="1"/>
    <col min="5380" max="5632" width="9.109375" style="1"/>
    <col min="5633" max="5633" width="55.33203125" style="1" customWidth="1"/>
    <col min="5634" max="5634" width="21.44140625" style="1" customWidth="1"/>
    <col min="5635" max="5635" width="18.33203125" style="1" customWidth="1"/>
    <col min="5636" max="5888" width="9.109375" style="1"/>
    <col min="5889" max="5889" width="55.33203125" style="1" customWidth="1"/>
    <col min="5890" max="5890" width="21.44140625" style="1" customWidth="1"/>
    <col min="5891" max="5891" width="18.33203125" style="1" customWidth="1"/>
    <col min="5892" max="6144" width="9.109375" style="1"/>
    <col min="6145" max="6145" width="55.33203125" style="1" customWidth="1"/>
    <col min="6146" max="6146" width="21.44140625" style="1" customWidth="1"/>
    <col min="6147" max="6147" width="18.33203125" style="1" customWidth="1"/>
    <col min="6148" max="6400" width="9.109375" style="1"/>
    <col min="6401" max="6401" width="55.33203125" style="1" customWidth="1"/>
    <col min="6402" max="6402" width="21.44140625" style="1" customWidth="1"/>
    <col min="6403" max="6403" width="18.33203125" style="1" customWidth="1"/>
    <col min="6404" max="6656" width="9.109375" style="1"/>
    <col min="6657" max="6657" width="55.33203125" style="1" customWidth="1"/>
    <col min="6658" max="6658" width="21.44140625" style="1" customWidth="1"/>
    <col min="6659" max="6659" width="18.33203125" style="1" customWidth="1"/>
    <col min="6660" max="6912" width="9.109375" style="1"/>
    <col min="6913" max="6913" width="55.33203125" style="1" customWidth="1"/>
    <col min="6914" max="6914" width="21.44140625" style="1" customWidth="1"/>
    <col min="6915" max="6915" width="18.33203125" style="1" customWidth="1"/>
    <col min="6916" max="7168" width="9.109375" style="1"/>
    <col min="7169" max="7169" width="55.33203125" style="1" customWidth="1"/>
    <col min="7170" max="7170" width="21.44140625" style="1" customWidth="1"/>
    <col min="7171" max="7171" width="18.33203125" style="1" customWidth="1"/>
    <col min="7172" max="7424" width="9.109375" style="1"/>
    <col min="7425" max="7425" width="55.33203125" style="1" customWidth="1"/>
    <col min="7426" max="7426" width="21.44140625" style="1" customWidth="1"/>
    <col min="7427" max="7427" width="18.33203125" style="1" customWidth="1"/>
    <col min="7428" max="7680" width="9.109375" style="1"/>
    <col min="7681" max="7681" width="55.33203125" style="1" customWidth="1"/>
    <col min="7682" max="7682" width="21.44140625" style="1" customWidth="1"/>
    <col min="7683" max="7683" width="18.33203125" style="1" customWidth="1"/>
    <col min="7684" max="7936" width="9.109375" style="1"/>
    <col min="7937" max="7937" width="55.33203125" style="1" customWidth="1"/>
    <col min="7938" max="7938" width="21.44140625" style="1" customWidth="1"/>
    <col min="7939" max="7939" width="18.33203125" style="1" customWidth="1"/>
    <col min="7940" max="8192" width="9.109375" style="1"/>
    <col min="8193" max="8193" width="55.33203125" style="1" customWidth="1"/>
    <col min="8194" max="8194" width="21.44140625" style="1" customWidth="1"/>
    <col min="8195" max="8195" width="18.33203125" style="1" customWidth="1"/>
    <col min="8196" max="8448" width="9.109375" style="1"/>
    <col min="8449" max="8449" width="55.33203125" style="1" customWidth="1"/>
    <col min="8450" max="8450" width="21.44140625" style="1" customWidth="1"/>
    <col min="8451" max="8451" width="18.33203125" style="1" customWidth="1"/>
    <col min="8452" max="8704" width="9.109375" style="1"/>
    <col min="8705" max="8705" width="55.33203125" style="1" customWidth="1"/>
    <col min="8706" max="8706" width="21.44140625" style="1" customWidth="1"/>
    <col min="8707" max="8707" width="18.33203125" style="1" customWidth="1"/>
    <col min="8708" max="8960" width="9.109375" style="1"/>
    <col min="8961" max="8961" width="55.33203125" style="1" customWidth="1"/>
    <col min="8962" max="8962" width="21.44140625" style="1" customWidth="1"/>
    <col min="8963" max="8963" width="18.33203125" style="1" customWidth="1"/>
    <col min="8964" max="9216" width="9.109375" style="1"/>
    <col min="9217" max="9217" width="55.33203125" style="1" customWidth="1"/>
    <col min="9218" max="9218" width="21.44140625" style="1" customWidth="1"/>
    <col min="9219" max="9219" width="18.33203125" style="1" customWidth="1"/>
    <col min="9220" max="9472" width="9.109375" style="1"/>
    <col min="9473" max="9473" width="55.33203125" style="1" customWidth="1"/>
    <col min="9474" max="9474" width="21.44140625" style="1" customWidth="1"/>
    <col min="9475" max="9475" width="18.33203125" style="1" customWidth="1"/>
    <col min="9476" max="9728" width="9.109375" style="1"/>
    <col min="9729" max="9729" width="55.33203125" style="1" customWidth="1"/>
    <col min="9730" max="9730" width="21.44140625" style="1" customWidth="1"/>
    <col min="9731" max="9731" width="18.33203125" style="1" customWidth="1"/>
    <col min="9732" max="9984" width="9.109375" style="1"/>
    <col min="9985" max="9985" width="55.33203125" style="1" customWidth="1"/>
    <col min="9986" max="9986" width="21.44140625" style="1" customWidth="1"/>
    <col min="9987" max="9987" width="18.33203125" style="1" customWidth="1"/>
    <col min="9988" max="10240" width="9.109375" style="1"/>
    <col min="10241" max="10241" width="55.33203125" style="1" customWidth="1"/>
    <col min="10242" max="10242" width="21.44140625" style="1" customWidth="1"/>
    <col min="10243" max="10243" width="18.33203125" style="1" customWidth="1"/>
    <col min="10244" max="10496" width="9.109375" style="1"/>
    <col min="10497" max="10497" width="55.33203125" style="1" customWidth="1"/>
    <col min="10498" max="10498" width="21.44140625" style="1" customWidth="1"/>
    <col min="10499" max="10499" width="18.33203125" style="1" customWidth="1"/>
    <col min="10500" max="10752" width="9.109375" style="1"/>
    <col min="10753" max="10753" width="55.33203125" style="1" customWidth="1"/>
    <col min="10754" max="10754" width="21.44140625" style="1" customWidth="1"/>
    <col min="10755" max="10755" width="18.33203125" style="1" customWidth="1"/>
    <col min="10756" max="11008" width="9.109375" style="1"/>
    <col min="11009" max="11009" width="55.33203125" style="1" customWidth="1"/>
    <col min="11010" max="11010" width="21.44140625" style="1" customWidth="1"/>
    <col min="11011" max="11011" width="18.33203125" style="1" customWidth="1"/>
    <col min="11012" max="11264" width="9.109375" style="1"/>
    <col min="11265" max="11265" width="55.33203125" style="1" customWidth="1"/>
    <col min="11266" max="11266" width="21.44140625" style="1" customWidth="1"/>
    <col min="11267" max="11267" width="18.33203125" style="1" customWidth="1"/>
    <col min="11268" max="11520" width="9.109375" style="1"/>
    <col min="11521" max="11521" width="55.33203125" style="1" customWidth="1"/>
    <col min="11522" max="11522" width="21.44140625" style="1" customWidth="1"/>
    <col min="11523" max="11523" width="18.33203125" style="1" customWidth="1"/>
    <col min="11524" max="11776" width="9.109375" style="1"/>
    <col min="11777" max="11777" width="55.33203125" style="1" customWidth="1"/>
    <col min="11778" max="11778" width="21.44140625" style="1" customWidth="1"/>
    <col min="11779" max="11779" width="18.33203125" style="1" customWidth="1"/>
    <col min="11780" max="12032" width="9.109375" style="1"/>
    <col min="12033" max="12033" width="55.33203125" style="1" customWidth="1"/>
    <col min="12034" max="12034" width="21.44140625" style="1" customWidth="1"/>
    <col min="12035" max="12035" width="18.33203125" style="1" customWidth="1"/>
    <col min="12036" max="12288" width="9.109375" style="1"/>
    <col min="12289" max="12289" width="55.33203125" style="1" customWidth="1"/>
    <col min="12290" max="12290" width="21.44140625" style="1" customWidth="1"/>
    <col min="12291" max="12291" width="18.33203125" style="1" customWidth="1"/>
    <col min="12292" max="12544" width="9.109375" style="1"/>
    <col min="12545" max="12545" width="55.33203125" style="1" customWidth="1"/>
    <col min="12546" max="12546" width="21.44140625" style="1" customWidth="1"/>
    <col min="12547" max="12547" width="18.33203125" style="1" customWidth="1"/>
    <col min="12548" max="12800" width="9.109375" style="1"/>
    <col min="12801" max="12801" width="55.33203125" style="1" customWidth="1"/>
    <col min="12802" max="12802" width="21.44140625" style="1" customWidth="1"/>
    <col min="12803" max="12803" width="18.33203125" style="1" customWidth="1"/>
    <col min="12804" max="13056" width="9.109375" style="1"/>
    <col min="13057" max="13057" width="55.33203125" style="1" customWidth="1"/>
    <col min="13058" max="13058" width="21.44140625" style="1" customWidth="1"/>
    <col min="13059" max="13059" width="18.33203125" style="1" customWidth="1"/>
    <col min="13060" max="13312" width="9.109375" style="1"/>
    <col min="13313" max="13313" width="55.33203125" style="1" customWidth="1"/>
    <col min="13314" max="13314" width="21.44140625" style="1" customWidth="1"/>
    <col min="13315" max="13315" width="18.33203125" style="1" customWidth="1"/>
    <col min="13316" max="13568" width="9.109375" style="1"/>
    <col min="13569" max="13569" width="55.33203125" style="1" customWidth="1"/>
    <col min="13570" max="13570" width="21.44140625" style="1" customWidth="1"/>
    <col min="13571" max="13571" width="18.33203125" style="1" customWidth="1"/>
    <col min="13572" max="13824" width="9.109375" style="1"/>
    <col min="13825" max="13825" width="55.33203125" style="1" customWidth="1"/>
    <col min="13826" max="13826" width="21.44140625" style="1" customWidth="1"/>
    <col min="13827" max="13827" width="18.33203125" style="1" customWidth="1"/>
    <col min="13828" max="14080" width="9.109375" style="1"/>
    <col min="14081" max="14081" width="55.33203125" style="1" customWidth="1"/>
    <col min="14082" max="14082" width="21.44140625" style="1" customWidth="1"/>
    <col min="14083" max="14083" width="18.33203125" style="1" customWidth="1"/>
    <col min="14084" max="14336" width="9.109375" style="1"/>
    <col min="14337" max="14337" width="55.33203125" style="1" customWidth="1"/>
    <col min="14338" max="14338" width="21.44140625" style="1" customWidth="1"/>
    <col min="14339" max="14339" width="18.33203125" style="1" customWidth="1"/>
    <col min="14340" max="14592" width="9.109375" style="1"/>
    <col min="14593" max="14593" width="55.33203125" style="1" customWidth="1"/>
    <col min="14594" max="14594" width="21.44140625" style="1" customWidth="1"/>
    <col min="14595" max="14595" width="18.33203125" style="1" customWidth="1"/>
    <col min="14596" max="14848" width="9.109375" style="1"/>
    <col min="14849" max="14849" width="55.33203125" style="1" customWidth="1"/>
    <col min="14850" max="14850" width="21.44140625" style="1" customWidth="1"/>
    <col min="14851" max="14851" width="18.33203125" style="1" customWidth="1"/>
    <col min="14852" max="15104" width="9.109375" style="1"/>
    <col min="15105" max="15105" width="55.33203125" style="1" customWidth="1"/>
    <col min="15106" max="15106" width="21.44140625" style="1" customWidth="1"/>
    <col min="15107" max="15107" width="18.33203125" style="1" customWidth="1"/>
    <col min="15108" max="15360" width="9.109375" style="1"/>
    <col min="15361" max="15361" width="55.33203125" style="1" customWidth="1"/>
    <col min="15362" max="15362" width="21.44140625" style="1" customWidth="1"/>
    <col min="15363" max="15363" width="18.33203125" style="1" customWidth="1"/>
    <col min="15364" max="15616" width="9.109375" style="1"/>
    <col min="15617" max="15617" width="55.33203125" style="1" customWidth="1"/>
    <col min="15618" max="15618" width="21.44140625" style="1" customWidth="1"/>
    <col min="15619" max="15619" width="18.33203125" style="1" customWidth="1"/>
    <col min="15620" max="15872" width="9.109375" style="1"/>
    <col min="15873" max="15873" width="55.33203125" style="1" customWidth="1"/>
    <col min="15874" max="15874" width="21.44140625" style="1" customWidth="1"/>
    <col min="15875" max="15875" width="18.33203125" style="1" customWidth="1"/>
    <col min="15876" max="16128" width="9.109375" style="1"/>
    <col min="16129" max="16129" width="55.33203125" style="1" customWidth="1"/>
    <col min="16130" max="16130" width="21.44140625" style="1" customWidth="1"/>
    <col min="16131" max="16131" width="18.33203125" style="1" customWidth="1"/>
    <col min="16132" max="16384" width="9.109375" style="1"/>
  </cols>
  <sheetData>
    <row r="3" spans="1:3" ht="15.6" x14ac:dyDescent="0.3">
      <c r="A3" s="178" t="s">
        <v>0</v>
      </c>
      <c r="B3" s="178"/>
      <c r="C3" s="178"/>
    </row>
    <row r="4" spans="1:3" ht="15.6" x14ac:dyDescent="0.3">
      <c r="A4" s="178" t="s">
        <v>1</v>
      </c>
      <c r="B4" s="178"/>
      <c r="C4" s="178"/>
    </row>
    <row r="5" spans="1:3" ht="15.6" x14ac:dyDescent="0.3">
      <c r="A5" s="178" t="s">
        <v>2</v>
      </c>
      <c r="B5" s="178"/>
      <c r="C5" s="178"/>
    </row>
    <row r="6" spans="1:3" ht="16.2" x14ac:dyDescent="0.35">
      <c r="A6" s="179" t="s">
        <v>3</v>
      </c>
      <c r="B6" s="179"/>
      <c r="C6" s="179"/>
    </row>
    <row r="7" spans="1:3" ht="16.2" x14ac:dyDescent="0.35">
      <c r="A7" s="177" t="s">
        <v>43</v>
      </c>
      <c r="B7" s="177"/>
      <c r="C7" s="177"/>
    </row>
    <row r="8" spans="1:3" ht="16.2" x14ac:dyDescent="0.35">
      <c r="A8" s="177"/>
      <c r="B8" s="177"/>
      <c r="C8" s="177"/>
    </row>
    <row r="9" spans="1:3" ht="16.2" x14ac:dyDescent="0.35">
      <c r="A9" s="2"/>
      <c r="B9" s="2"/>
      <c r="C9" s="2"/>
    </row>
    <row r="10" spans="1:3" ht="16.2" x14ac:dyDescent="0.35">
      <c r="A10" s="3"/>
      <c r="B10" s="4"/>
      <c r="C10" s="5"/>
    </row>
    <row r="11" spans="1:3" ht="13.8" x14ac:dyDescent="0.25">
      <c r="A11" s="6" t="s">
        <v>5</v>
      </c>
      <c r="B11" s="6" t="s">
        <v>6</v>
      </c>
      <c r="C11" s="6" t="s">
        <v>7</v>
      </c>
    </row>
    <row r="12" spans="1:3" ht="13.8" x14ac:dyDescent="0.3">
      <c r="A12" s="7">
        <v>1</v>
      </c>
      <c r="B12" s="8" t="s">
        <v>9</v>
      </c>
      <c r="C12" s="9">
        <v>970</v>
      </c>
    </row>
    <row r="13" spans="1:3" ht="13.8" x14ac:dyDescent="0.3">
      <c r="A13" s="7">
        <v>2</v>
      </c>
      <c r="B13" s="8" t="s">
        <v>11</v>
      </c>
      <c r="C13" s="9">
        <f>0.22*C12</f>
        <v>213.4</v>
      </c>
    </row>
    <row r="14" spans="1:3" ht="13.8" x14ac:dyDescent="0.3">
      <c r="A14" s="7">
        <v>3</v>
      </c>
      <c r="B14" s="8" t="s">
        <v>10</v>
      </c>
      <c r="C14" s="9">
        <f>SUM(C12:C13)</f>
        <v>1183.4000000000001</v>
      </c>
    </row>
    <row r="17" spans="1:3" ht="13.8" x14ac:dyDescent="0.25">
      <c r="A17" s="10"/>
      <c r="B17" s="10"/>
      <c r="C17" s="11"/>
    </row>
  </sheetData>
  <sheetProtection password="CA3C" sheet="1" objects="1" scenarios="1"/>
  <mergeCells count="6">
    <mergeCell ref="A8:C8"/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9"/>
  <sheetViews>
    <sheetView tabSelected="1" workbookViewId="0">
      <selection activeCell="I9" sqref="I9"/>
    </sheetView>
  </sheetViews>
  <sheetFormatPr defaultRowHeight="14.4" x14ac:dyDescent="0.3"/>
  <cols>
    <col min="1" max="1" width="76.5546875" customWidth="1"/>
    <col min="2" max="2" width="31.88671875" customWidth="1"/>
    <col min="3" max="3" width="16.88671875" customWidth="1"/>
    <col min="4" max="6" width="11.77734375" customWidth="1"/>
    <col min="7" max="7" width="11.88671875" customWidth="1"/>
  </cols>
  <sheetData>
    <row r="1" spans="1:6" ht="15.6" x14ac:dyDescent="0.3">
      <c r="A1" s="233" t="s">
        <v>412</v>
      </c>
      <c r="B1" s="233"/>
      <c r="C1" s="233"/>
      <c r="D1" s="233"/>
      <c r="E1" s="233"/>
      <c r="F1" s="233"/>
    </row>
    <row r="2" spans="1:6" ht="15.6" x14ac:dyDescent="0.3">
      <c r="A2" s="233" t="s">
        <v>305</v>
      </c>
      <c r="B2" s="233"/>
      <c r="C2" s="233"/>
      <c r="D2" s="233"/>
      <c r="E2" s="233"/>
      <c r="F2" s="233"/>
    </row>
    <row r="3" spans="1:6" ht="15.6" x14ac:dyDescent="0.3">
      <c r="A3" s="222" t="s">
        <v>994</v>
      </c>
      <c r="B3" s="222"/>
      <c r="C3" s="222"/>
      <c r="D3" s="222"/>
      <c r="E3" s="222"/>
      <c r="F3" s="222"/>
    </row>
    <row r="4" spans="1:6" ht="13.8" customHeight="1" x14ac:dyDescent="0.3">
      <c r="A4" s="131"/>
      <c r="B4" s="131"/>
      <c r="C4" s="131"/>
      <c r="D4" s="131"/>
      <c r="E4" s="131"/>
      <c r="F4" s="131"/>
    </row>
    <row r="5" spans="1:6" ht="55.2" x14ac:dyDescent="0.3">
      <c r="A5" s="132" t="s">
        <v>258</v>
      </c>
      <c r="B5" s="132" t="s">
        <v>307</v>
      </c>
      <c r="C5" s="132" t="s">
        <v>15</v>
      </c>
      <c r="D5" s="107" t="s">
        <v>308</v>
      </c>
      <c r="E5" s="107" t="s">
        <v>309</v>
      </c>
      <c r="F5" s="107" t="s">
        <v>310</v>
      </c>
    </row>
    <row r="6" spans="1:6" x14ac:dyDescent="0.3">
      <c r="A6" s="234" t="s">
        <v>311</v>
      </c>
      <c r="B6" s="235"/>
      <c r="C6" s="235"/>
      <c r="D6" s="235"/>
      <c r="E6" s="235"/>
      <c r="F6" s="236"/>
    </row>
    <row r="7" spans="1:6" ht="48" customHeight="1" x14ac:dyDescent="0.3">
      <c r="A7" s="237" t="s">
        <v>418</v>
      </c>
      <c r="B7" s="144" t="s">
        <v>419</v>
      </c>
      <c r="C7" s="172" t="s">
        <v>411</v>
      </c>
      <c r="D7" s="129">
        <v>62.3</v>
      </c>
      <c r="E7" s="129">
        <f>0.22*D7-0.01</f>
        <v>13.696</v>
      </c>
      <c r="F7" s="130">
        <f>SUM(D7:E7)</f>
        <v>75.995999999999995</v>
      </c>
    </row>
    <row r="8" spans="1:6" x14ac:dyDescent="0.3">
      <c r="A8" s="238"/>
      <c r="B8" s="146" t="s">
        <v>317</v>
      </c>
      <c r="C8" s="145" t="s">
        <v>411</v>
      </c>
      <c r="D8" s="129">
        <f>67.21</f>
        <v>67.209999999999994</v>
      </c>
      <c r="E8" s="129">
        <f>0.22*D8</f>
        <v>14.786199999999999</v>
      </c>
      <c r="F8" s="130">
        <f>SUM(D8:E8)</f>
        <v>81.996199999999988</v>
      </c>
    </row>
    <row r="9" spans="1:6" ht="48.6" customHeight="1" x14ac:dyDescent="0.3">
      <c r="A9" s="239" t="s">
        <v>420</v>
      </c>
      <c r="B9" s="144" t="s">
        <v>419</v>
      </c>
      <c r="C9" s="172" t="s">
        <v>411</v>
      </c>
      <c r="D9" s="129">
        <v>64.75</v>
      </c>
      <c r="E9" s="129">
        <f t="shared" ref="E9:E13" si="0">0.22*D9</f>
        <v>14.244999999999999</v>
      </c>
      <c r="F9" s="130">
        <f t="shared" ref="F9:F10" si="1">SUM(D9:E9)</f>
        <v>78.995000000000005</v>
      </c>
    </row>
    <row r="10" spans="1:6" x14ac:dyDescent="0.3">
      <c r="A10" s="239"/>
      <c r="B10" s="146" t="s">
        <v>317</v>
      </c>
      <c r="C10" s="145" t="s">
        <v>411</v>
      </c>
      <c r="D10" s="129">
        <v>71.31</v>
      </c>
      <c r="E10" s="129">
        <f t="shared" si="0"/>
        <v>15.6882</v>
      </c>
      <c r="F10" s="130">
        <f t="shared" si="1"/>
        <v>86.998199999999997</v>
      </c>
    </row>
    <row r="11" spans="1:6" x14ac:dyDescent="0.3">
      <c r="A11" s="240" t="s">
        <v>318</v>
      </c>
      <c r="B11" s="241"/>
      <c r="C11" s="241"/>
      <c r="D11" s="241"/>
      <c r="E11" s="241"/>
      <c r="F11" s="242"/>
    </row>
    <row r="12" spans="1:6" ht="40.200000000000003" customHeight="1" x14ac:dyDescent="0.3">
      <c r="A12" s="249" t="s">
        <v>988</v>
      </c>
      <c r="B12" s="144" t="s">
        <v>989</v>
      </c>
      <c r="C12" s="172" t="s">
        <v>411</v>
      </c>
      <c r="D12" s="129">
        <v>63.93</v>
      </c>
      <c r="E12" s="129">
        <f>0.22*D12+0.01</f>
        <v>14.0746</v>
      </c>
      <c r="F12" s="130">
        <f t="shared" ref="F12:F13" si="2">SUM(D12:E12)</f>
        <v>78.004599999999996</v>
      </c>
    </row>
    <row r="13" spans="1:6" x14ac:dyDescent="0.3">
      <c r="A13" s="250"/>
      <c r="B13" s="146" t="s">
        <v>990</v>
      </c>
      <c r="C13" s="145" t="s">
        <v>411</v>
      </c>
      <c r="D13" s="129">
        <v>70.489999999999995</v>
      </c>
      <c r="E13" s="129">
        <f t="shared" si="0"/>
        <v>15.5078</v>
      </c>
      <c r="F13" s="130">
        <f t="shared" si="2"/>
        <v>85.997799999999998</v>
      </c>
    </row>
    <row r="14" spans="1:6" x14ac:dyDescent="0.3">
      <c r="A14" s="250"/>
      <c r="B14" s="146" t="s">
        <v>991</v>
      </c>
      <c r="C14" s="145" t="s">
        <v>411</v>
      </c>
      <c r="D14" s="129">
        <v>98.36</v>
      </c>
      <c r="E14" s="129">
        <f t="shared" ref="E14:E16" si="3">0.22*D14</f>
        <v>21.639199999999999</v>
      </c>
      <c r="F14" s="130">
        <f t="shared" ref="F14:F16" si="4">SUM(D14:E14)</f>
        <v>119.9992</v>
      </c>
    </row>
    <row r="15" spans="1:6" x14ac:dyDescent="0.3">
      <c r="A15" s="250"/>
      <c r="B15" s="146" t="s">
        <v>992</v>
      </c>
      <c r="C15" s="145" t="s">
        <v>411</v>
      </c>
      <c r="D15" s="129">
        <v>102.46</v>
      </c>
      <c r="E15" s="129">
        <f t="shared" si="3"/>
        <v>22.5412</v>
      </c>
      <c r="F15" s="130">
        <f t="shared" si="4"/>
        <v>125.0012</v>
      </c>
    </row>
    <row r="16" spans="1:6" x14ac:dyDescent="0.3">
      <c r="A16" s="251"/>
      <c r="B16" s="146" t="s">
        <v>993</v>
      </c>
      <c r="C16" s="145" t="s">
        <v>411</v>
      </c>
      <c r="D16" s="129">
        <v>106.56</v>
      </c>
      <c r="E16" s="129">
        <f t="shared" si="3"/>
        <v>23.443200000000001</v>
      </c>
      <c r="F16" s="130">
        <f t="shared" si="4"/>
        <v>130.00319999999999</v>
      </c>
    </row>
    <row r="17" spans="1:6" x14ac:dyDescent="0.3">
      <c r="A17" s="243" t="s">
        <v>421</v>
      </c>
      <c r="B17" s="244"/>
      <c r="C17" s="244"/>
      <c r="D17" s="244"/>
      <c r="E17" s="244"/>
      <c r="F17" s="245"/>
    </row>
    <row r="18" spans="1:6" ht="14.4" customHeight="1" x14ac:dyDescent="0.3">
      <c r="A18" s="138" t="s">
        <v>418</v>
      </c>
      <c r="B18" s="115" t="s">
        <v>324</v>
      </c>
      <c r="C18" s="145" t="s">
        <v>411</v>
      </c>
      <c r="D18" s="129">
        <f>67.21</f>
        <v>67.209999999999994</v>
      </c>
      <c r="E18" s="129">
        <f>0.22*D18</f>
        <v>14.786199999999999</v>
      </c>
      <c r="F18" s="130">
        <f>SUM(D18:E18)</f>
        <v>81.996199999999988</v>
      </c>
    </row>
    <row r="19" spans="1:6" ht="14.4" customHeight="1" x14ac:dyDescent="0.3">
      <c r="A19" s="138" t="s">
        <v>420</v>
      </c>
      <c r="B19" s="115" t="s">
        <v>324</v>
      </c>
      <c r="C19" s="145" t="s">
        <v>411</v>
      </c>
      <c r="D19" s="129">
        <v>71.31</v>
      </c>
      <c r="E19" s="129">
        <f t="shared" ref="E19:E20" si="5">0.22*D19</f>
        <v>15.6882</v>
      </c>
      <c r="F19" s="130">
        <f t="shared" ref="F19:F20" si="6">SUM(D19:E19)</f>
        <v>86.998199999999997</v>
      </c>
    </row>
    <row r="20" spans="1:6" ht="14.4" customHeight="1" x14ac:dyDescent="0.3">
      <c r="A20" s="138" t="s">
        <v>318</v>
      </c>
      <c r="B20" s="115" t="s">
        <v>324</v>
      </c>
      <c r="C20" s="145" t="s">
        <v>411</v>
      </c>
      <c r="D20" s="129">
        <v>70.489999999999995</v>
      </c>
      <c r="E20" s="129">
        <f t="shared" si="5"/>
        <v>15.5078</v>
      </c>
      <c r="F20" s="130">
        <f t="shared" si="6"/>
        <v>85.997799999999998</v>
      </c>
    </row>
    <row r="21" spans="1:6" x14ac:dyDescent="0.3">
      <c r="A21" s="246" t="s">
        <v>422</v>
      </c>
      <c r="B21" s="247"/>
      <c r="C21" s="247"/>
      <c r="D21" s="247"/>
      <c r="E21" s="247"/>
      <c r="F21" s="248"/>
    </row>
    <row r="22" spans="1:6" x14ac:dyDescent="0.3">
      <c r="A22" s="148" t="s">
        <v>423</v>
      </c>
      <c r="B22" s="148" t="s">
        <v>332</v>
      </c>
      <c r="C22" s="149" t="s">
        <v>424</v>
      </c>
      <c r="D22" s="150">
        <v>2100</v>
      </c>
      <c r="E22" s="150">
        <f>0.22*D22</f>
        <v>462</v>
      </c>
      <c r="F22" s="150">
        <f>SUM(D22:E22)</f>
        <v>2562</v>
      </c>
    </row>
    <row r="23" spans="1:6" x14ac:dyDescent="0.3">
      <c r="A23" s="148" t="s">
        <v>426</v>
      </c>
      <c r="B23" s="148" t="s">
        <v>332</v>
      </c>
      <c r="C23" s="149" t="s">
        <v>424</v>
      </c>
      <c r="D23" s="150">
        <v>4800</v>
      </c>
      <c r="E23" s="150">
        <f t="shared" ref="E23:E86" si="7">0.22*D23</f>
        <v>1056</v>
      </c>
      <c r="F23" s="150">
        <f t="shared" ref="F23:F86" si="8">SUM(D23:E23)</f>
        <v>5856</v>
      </c>
    </row>
    <row r="24" spans="1:6" x14ac:dyDescent="0.3">
      <c r="A24" s="148" t="s">
        <v>427</v>
      </c>
      <c r="B24" s="148" t="s">
        <v>332</v>
      </c>
      <c r="C24" s="149" t="s">
        <v>425</v>
      </c>
      <c r="D24" s="150">
        <v>750</v>
      </c>
      <c r="E24" s="150">
        <f t="shared" si="7"/>
        <v>165</v>
      </c>
      <c r="F24" s="150">
        <f t="shared" si="8"/>
        <v>915</v>
      </c>
    </row>
    <row r="25" spans="1:6" x14ac:dyDescent="0.3">
      <c r="A25" s="148" t="s">
        <v>428</v>
      </c>
      <c r="B25" s="148" t="s">
        <v>332</v>
      </c>
      <c r="C25" s="149" t="s">
        <v>425</v>
      </c>
      <c r="D25" s="150">
        <v>650</v>
      </c>
      <c r="E25" s="150">
        <f t="shared" si="7"/>
        <v>143</v>
      </c>
      <c r="F25" s="150">
        <f t="shared" si="8"/>
        <v>793</v>
      </c>
    </row>
    <row r="26" spans="1:6" x14ac:dyDescent="0.3">
      <c r="A26" s="148" t="s">
        <v>429</v>
      </c>
      <c r="B26" s="148" t="s">
        <v>332</v>
      </c>
      <c r="C26" s="149" t="s">
        <v>424</v>
      </c>
      <c r="D26" s="150">
        <v>5150</v>
      </c>
      <c r="E26" s="150">
        <f t="shared" si="7"/>
        <v>1133</v>
      </c>
      <c r="F26" s="150">
        <f t="shared" si="8"/>
        <v>6283</v>
      </c>
    </row>
    <row r="27" spans="1:6" x14ac:dyDescent="0.3">
      <c r="A27" s="148" t="s">
        <v>430</v>
      </c>
      <c r="B27" s="148" t="s">
        <v>332</v>
      </c>
      <c r="C27" s="149" t="s">
        <v>425</v>
      </c>
      <c r="D27" s="150">
        <v>1000</v>
      </c>
      <c r="E27" s="150">
        <f t="shared" si="7"/>
        <v>220</v>
      </c>
      <c r="F27" s="150">
        <f t="shared" si="8"/>
        <v>1220</v>
      </c>
    </row>
    <row r="28" spans="1:6" x14ac:dyDescent="0.3">
      <c r="A28" s="148" t="s">
        <v>431</v>
      </c>
      <c r="B28" s="148" t="s">
        <v>332</v>
      </c>
      <c r="C28" s="149" t="s">
        <v>425</v>
      </c>
      <c r="D28" s="150">
        <v>2800</v>
      </c>
      <c r="E28" s="150">
        <f t="shared" si="7"/>
        <v>616</v>
      </c>
      <c r="F28" s="150">
        <f t="shared" si="8"/>
        <v>3416</v>
      </c>
    </row>
    <row r="29" spans="1:6" x14ac:dyDescent="0.3">
      <c r="A29" s="148" t="s">
        <v>432</v>
      </c>
      <c r="B29" s="148" t="s">
        <v>332</v>
      </c>
      <c r="C29" s="149" t="s">
        <v>424</v>
      </c>
      <c r="D29" s="150">
        <v>11000</v>
      </c>
      <c r="E29" s="150">
        <f t="shared" si="7"/>
        <v>2420</v>
      </c>
      <c r="F29" s="150">
        <f t="shared" si="8"/>
        <v>13420</v>
      </c>
    </row>
    <row r="30" spans="1:6" x14ac:dyDescent="0.3">
      <c r="A30" s="148" t="s">
        <v>433</v>
      </c>
      <c r="B30" s="148" t="s">
        <v>332</v>
      </c>
      <c r="C30" s="149" t="s">
        <v>434</v>
      </c>
      <c r="D30" s="150">
        <v>158000</v>
      </c>
      <c r="E30" s="150">
        <f t="shared" si="7"/>
        <v>34760</v>
      </c>
      <c r="F30" s="150">
        <f t="shared" si="8"/>
        <v>192760</v>
      </c>
    </row>
    <row r="31" spans="1:6" x14ac:dyDescent="0.3">
      <c r="A31" s="148" t="s">
        <v>435</v>
      </c>
      <c r="B31" s="148" t="s">
        <v>332</v>
      </c>
      <c r="C31" s="149" t="s">
        <v>424</v>
      </c>
      <c r="D31" s="150">
        <v>1600</v>
      </c>
      <c r="E31" s="150">
        <f t="shared" si="7"/>
        <v>352</v>
      </c>
      <c r="F31" s="150">
        <f t="shared" si="8"/>
        <v>1952</v>
      </c>
    </row>
    <row r="32" spans="1:6" x14ac:dyDescent="0.3">
      <c r="A32" s="148" t="s">
        <v>436</v>
      </c>
      <c r="B32" s="148" t="s">
        <v>332</v>
      </c>
      <c r="C32" s="149" t="s">
        <v>424</v>
      </c>
      <c r="D32" s="150">
        <v>1600</v>
      </c>
      <c r="E32" s="150">
        <f t="shared" si="7"/>
        <v>352</v>
      </c>
      <c r="F32" s="150">
        <f t="shared" si="8"/>
        <v>1952</v>
      </c>
    </row>
    <row r="33" spans="1:6" x14ac:dyDescent="0.3">
      <c r="A33" s="148" t="s">
        <v>437</v>
      </c>
      <c r="B33" s="148" t="s">
        <v>332</v>
      </c>
      <c r="C33" s="149" t="s">
        <v>424</v>
      </c>
      <c r="D33" s="150">
        <v>1400</v>
      </c>
      <c r="E33" s="150">
        <f t="shared" si="7"/>
        <v>308</v>
      </c>
      <c r="F33" s="150">
        <f t="shared" si="8"/>
        <v>1708</v>
      </c>
    </row>
    <row r="34" spans="1:6" x14ac:dyDescent="0.3">
      <c r="A34" s="148" t="s">
        <v>935</v>
      </c>
      <c r="B34" s="148" t="s">
        <v>332</v>
      </c>
      <c r="C34" s="149" t="s">
        <v>425</v>
      </c>
      <c r="D34" s="150">
        <v>500</v>
      </c>
      <c r="E34" s="150">
        <f t="shared" si="7"/>
        <v>110</v>
      </c>
      <c r="F34" s="150">
        <f t="shared" si="8"/>
        <v>610</v>
      </c>
    </row>
    <row r="35" spans="1:6" x14ac:dyDescent="0.3">
      <c r="A35" s="148" t="s">
        <v>438</v>
      </c>
      <c r="B35" s="148" t="s">
        <v>332</v>
      </c>
      <c r="C35" s="149" t="s">
        <v>425</v>
      </c>
      <c r="D35" s="150">
        <v>700</v>
      </c>
      <c r="E35" s="150">
        <f t="shared" si="7"/>
        <v>154</v>
      </c>
      <c r="F35" s="150">
        <f t="shared" si="8"/>
        <v>854</v>
      </c>
    </row>
    <row r="36" spans="1:6" x14ac:dyDescent="0.3">
      <c r="A36" s="148" t="s">
        <v>439</v>
      </c>
      <c r="B36" s="148" t="s">
        <v>332</v>
      </c>
      <c r="C36" s="149" t="s">
        <v>424</v>
      </c>
      <c r="D36" s="150">
        <v>5000</v>
      </c>
      <c r="E36" s="150">
        <f t="shared" si="7"/>
        <v>1100</v>
      </c>
      <c r="F36" s="150">
        <f t="shared" si="8"/>
        <v>6100</v>
      </c>
    </row>
    <row r="37" spans="1:6" x14ac:dyDescent="0.3">
      <c r="A37" s="161" t="s">
        <v>936</v>
      </c>
      <c r="B37" s="148" t="s">
        <v>332</v>
      </c>
      <c r="C37" s="149" t="s">
        <v>424</v>
      </c>
      <c r="D37" s="150">
        <v>10500</v>
      </c>
      <c r="E37" s="150">
        <f t="shared" si="7"/>
        <v>2310</v>
      </c>
      <c r="F37" s="150">
        <f t="shared" si="8"/>
        <v>12810</v>
      </c>
    </row>
    <row r="38" spans="1:6" x14ac:dyDescent="0.3">
      <c r="A38" s="148" t="s">
        <v>440</v>
      </c>
      <c r="B38" s="148" t="s">
        <v>332</v>
      </c>
      <c r="C38" s="149" t="s">
        <v>425</v>
      </c>
      <c r="D38" s="150">
        <v>2400</v>
      </c>
      <c r="E38" s="150">
        <f t="shared" si="7"/>
        <v>528</v>
      </c>
      <c r="F38" s="150">
        <f t="shared" si="8"/>
        <v>2928</v>
      </c>
    </row>
    <row r="39" spans="1:6" x14ac:dyDescent="0.3">
      <c r="A39" s="148" t="s">
        <v>441</v>
      </c>
      <c r="B39" s="148" t="s">
        <v>332</v>
      </c>
      <c r="C39" s="149" t="s">
        <v>425</v>
      </c>
      <c r="D39" s="150">
        <v>1000</v>
      </c>
      <c r="E39" s="150">
        <f t="shared" si="7"/>
        <v>220</v>
      </c>
      <c r="F39" s="150">
        <f t="shared" si="8"/>
        <v>1220</v>
      </c>
    </row>
    <row r="40" spans="1:6" x14ac:dyDescent="0.3">
      <c r="A40" s="148" t="s">
        <v>442</v>
      </c>
      <c r="B40" s="148" t="s">
        <v>332</v>
      </c>
      <c r="C40" s="149" t="s">
        <v>425</v>
      </c>
      <c r="D40" s="150">
        <v>3150</v>
      </c>
      <c r="E40" s="150">
        <f t="shared" si="7"/>
        <v>693</v>
      </c>
      <c r="F40" s="150">
        <f t="shared" si="8"/>
        <v>3843</v>
      </c>
    </row>
    <row r="41" spans="1:6" x14ac:dyDescent="0.3">
      <c r="A41" s="148" t="s">
        <v>443</v>
      </c>
      <c r="B41" s="148" t="s">
        <v>332</v>
      </c>
      <c r="C41" s="149" t="s">
        <v>424</v>
      </c>
      <c r="D41" s="150">
        <v>8900</v>
      </c>
      <c r="E41" s="150">
        <f t="shared" si="7"/>
        <v>1958</v>
      </c>
      <c r="F41" s="150">
        <f t="shared" si="8"/>
        <v>10858</v>
      </c>
    </row>
    <row r="42" spans="1:6" x14ac:dyDescent="0.3">
      <c r="A42" s="148" t="s">
        <v>444</v>
      </c>
      <c r="B42" s="148" t="s">
        <v>332</v>
      </c>
      <c r="C42" s="149" t="s">
        <v>424</v>
      </c>
      <c r="D42" s="150">
        <v>4950</v>
      </c>
      <c r="E42" s="150">
        <f t="shared" si="7"/>
        <v>1089</v>
      </c>
      <c r="F42" s="150">
        <f t="shared" si="8"/>
        <v>6039</v>
      </c>
    </row>
    <row r="43" spans="1:6" x14ac:dyDescent="0.3">
      <c r="A43" s="148" t="s">
        <v>445</v>
      </c>
      <c r="B43" s="148" t="s">
        <v>332</v>
      </c>
      <c r="C43" s="149" t="s">
        <v>425</v>
      </c>
      <c r="D43" s="150">
        <v>1850</v>
      </c>
      <c r="E43" s="150">
        <f t="shared" si="7"/>
        <v>407</v>
      </c>
      <c r="F43" s="150">
        <f t="shared" si="8"/>
        <v>2257</v>
      </c>
    </row>
    <row r="44" spans="1:6" x14ac:dyDescent="0.3">
      <c r="A44" s="148" t="s">
        <v>446</v>
      </c>
      <c r="B44" s="148" t="s">
        <v>332</v>
      </c>
      <c r="C44" s="149" t="s">
        <v>424</v>
      </c>
      <c r="D44" s="150">
        <v>6400</v>
      </c>
      <c r="E44" s="150">
        <f t="shared" si="7"/>
        <v>1408</v>
      </c>
      <c r="F44" s="150">
        <f t="shared" si="8"/>
        <v>7808</v>
      </c>
    </row>
    <row r="45" spans="1:6" x14ac:dyDescent="0.3">
      <c r="A45" s="148" t="s">
        <v>447</v>
      </c>
      <c r="B45" s="148" t="s">
        <v>332</v>
      </c>
      <c r="C45" s="149" t="s">
        <v>425</v>
      </c>
      <c r="D45" s="150">
        <v>700</v>
      </c>
      <c r="E45" s="150">
        <f t="shared" si="7"/>
        <v>154</v>
      </c>
      <c r="F45" s="150">
        <f t="shared" si="8"/>
        <v>854</v>
      </c>
    </row>
    <row r="46" spans="1:6" x14ac:dyDescent="0.3">
      <c r="A46" s="148" t="s">
        <v>448</v>
      </c>
      <c r="B46" s="148" t="s">
        <v>332</v>
      </c>
      <c r="C46" s="149" t="s">
        <v>424</v>
      </c>
      <c r="D46" s="150">
        <v>1750</v>
      </c>
      <c r="E46" s="150">
        <f t="shared" si="7"/>
        <v>385</v>
      </c>
      <c r="F46" s="150">
        <f t="shared" si="8"/>
        <v>2135</v>
      </c>
    </row>
    <row r="47" spans="1:6" x14ac:dyDescent="0.3">
      <c r="A47" s="148" t="s">
        <v>449</v>
      </c>
      <c r="B47" s="148" t="s">
        <v>332</v>
      </c>
      <c r="C47" s="149" t="s">
        <v>425</v>
      </c>
      <c r="D47" s="150">
        <v>2750</v>
      </c>
      <c r="E47" s="150">
        <f t="shared" si="7"/>
        <v>605</v>
      </c>
      <c r="F47" s="150">
        <f t="shared" si="8"/>
        <v>3355</v>
      </c>
    </row>
    <row r="48" spans="1:6" x14ac:dyDescent="0.3">
      <c r="A48" s="148" t="s">
        <v>450</v>
      </c>
      <c r="B48" s="148" t="s">
        <v>332</v>
      </c>
      <c r="C48" s="149" t="s">
        <v>424</v>
      </c>
      <c r="D48" s="150">
        <v>8500</v>
      </c>
      <c r="E48" s="150">
        <f t="shared" si="7"/>
        <v>1870</v>
      </c>
      <c r="F48" s="150">
        <f t="shared" si="8"/>
        <v>10370</v>
      </c>
    </row>
    <row r="49" spans="1:6" x14ac:dyDescent="0.3">
      <c r="A49" s="148" t="s">
        <v>451</v>
      </c>
      <c r="B49" s="148" t="s">
        <v>332</v>
      </c>
      <c r="C49" s="149" t="s">
        <v>424</v>
      </c>
      <c r="D49" s="150">
        <v>2250</v>
      </c>
      <c r="E49" s="150">
        <f t="shared" si="7"/>
        <v>495</v>
      </c>
      <c r="F49" s="150">
        <f t="shared" si="8"/>
        <v>2745</v>
      </c>
    </row>
    <row r="50" spans="1:6" x14ac:dyDescent="0.3">
      <c r="A50" s="148" t="s">
        <v>452</v>
      </c>
      <c r="B50" s="148" t="s">
        <v>332</v>
      </c>
      <c r="C50" s="149" t="s">
        <v>453</v>
      </c>
      <c r="D50" s="150">
        <v>6200</v>
      </c>
      <c r="E50" s="150">
        <f t="shared" si="7"/>
        <v>1364</v>
      </c>
      <c r="F50" s="150">
        <f t="shared" si="8"/>
        <v>7564</v>
      </c>
    </row>
    <row r="51" spans="1:6" x14ac:dyDescent="0.3">
      <c r="A51" s="148" t="s">
        <v>937</v>
      </c>
      <c r="B51" s="148" t="s">
        <v>332</v>
      </c>
      <c r="C51" s="149" t="s">
        <v>453</v>
      </c>
      <c r="D51" s="150">
        <v>26000</v>
      </c>
      <c r="E51" s="150">
        <f t="shared" si="7"/>
        <v>5720</v>
      </c>
      <c r="F51" s="150">
        <f t="shared" si="8"/>
        <v>31720</v>
      </c>
    </row>
    <row r="52" spans="1:6" x14ac:dyDescent="0.3">
      <c r="A52" s="148" t="s">
        <v>454</v>
      </c>
      <c r="B52" s="148" t="s">
        <v>332</v>
      </c>
      <c r="C52" s="149" t="s">
        <v>424</v>
      </c>
      <c r="D52" s="150">
        <v>2000</v>
      </c>
      <c r="E52" s="150">
        <f t="shared" si="7"/>
        <v>440</v>
      </c>
      <c r="F52" s="150">
        <f t="shared" si="8"/>
        <v>2440</v>
      </c>
    </row>
    <row r="53" spans="1:6" x14ac:dyDescent="0.3">
      <c r="A53" s="148" t="s">
        <v>455</v>
      </c>
      <c r="B53" s="148" t="s">
        <v>332</v>
      </c>
      <c r="C53" s="149" t="s">
        <v>424</v>
      </c>
      <c r="D53" s="150">
        <v>2200</v>
      </c>
      <c r="E53" s="150">
        <f t="shared" si="7"/>
        <v>484</v>
      </c>
      <c r="F53" s="150">
        <f t="shared" si="8"/>
        <v>2684</v>
      </c>
    </row>
    <row r="54" spans="1:6" x14ac:dyDescent="0.3">
      <c r="A54" s="148" t="s">
        <v>456</v>
      </c>
      <c r="B54" s="148" t="s">
        <v>332</v>
      </c>
      <c r="C54" s="149" t="s">
        <v>424</v>
      </c>
      <c r="D54" s="150">
        <v>7750</v>
      </c>
      <c r="E54" s="150">
        <f t="shared" si="7"/>
        <v>1705</v>
      </c>
      <c r="F54" s="150">
        <f t="shared" si="8"/>
        <v>9455</v>
      </c>
    </row>
    <row r="55" spans="1:6" ht="27.6" x14ac:dyDescent="0.3">
      <c r="A55" s="151" t="s">
        <v>457</v>
      </c>
      <c r="B55" s="159" t="s">
        <v>332</v>
      </c>
      <c r="C55" s="149" t="s">
        <v>424</v>
      </c>
      <c r="D55" s="160">
        <v>7450</v>
      </c>
      <c r="E55" s="160">
        <f t="shared" si="7"/>
        <v>1639</v>
      </c>
      <c r="F55" s="160">
        <f t="shared" si="8"/>
        <v>9089</v>
      </c>
    </row>
    <row r="56" spans="1:6" x14ac:dyDescent="0.3">
      <c r="A56" s="148" t="s">
        <v>458</v>
      </c>
      <c r="B56" s="148" t="s">
        <v>332</v>
      </c>
      <c r="C56" s="149" t="s">
        <v>425</v>
      </c>
      <c r="D56" s="150">
        <v>2100</v>
      </c>
      <c r="E56" s="150">
        <f t="shared" si="7"/>
        <v>462</v>
      </c>
      <c r="F56" s="150">
        <f t="shared" si="8"/>
        <v>2562</v>
      </c>
    </row>
    <row r="57" spans="1:6" x14ac:dyDescent="0.3">
      <c r="A57" s="148" t="s">
        <v>459</v>
      </c>
      <c r="B57" s="148" t="s">
        <v>332</v>
      </c>
      <c r="C57" s="149" t="s">
        <v>425</v>
      </c>
      <c r="D57" s="150">
        <v>2100</v>
      </c>
      <c r="E57" s="150">
        <f t="shared" si="7"/>
        <v>462</v>
      </c>
      <c r="F57" s="150">
        <f t="shared" si="8"/>
        <v>2562</v>
      </c>
    </row>
    <row r="58" spans="1:6" x14ac:dyDescent="0.3">
      <c r="A58" s="148" t="s">
        <v>460</v>
      </c>
      <c r="B58" s="148" t="s">
        <v>332</v>
      </c>
      <c r="C58" s="149" t="s">
        <v>424</v>
      </c>
      <c r="D58" s="150">
        <v>6300</v>
      </c>
      <c r="E58" s="150">
        <f t="shared" si="7"/>
        <v>1386</v>
      </c>
      <c r="F58" s="150">
        <f t="shared" si="8"/>
        <v>7686</v>
      </c>
    </row>
    <row r="59" spans="1:6" x14ac:dyDescent="0.3">
      <c r="A59" s="148" t="s">
        <v>461</v>
      </c>
      <c r="B59" s="148" t="s">
        <v>332</v>
      </c>
      <c r="C59" s="149" t="s">
        <v>424</v>
      </c>
      <c r="D59" s="150">
        <v>6300</v>
      </c>
      <c r="E59" s="150">
        <f t="shared" si="7"/>
        <v>1386</v>
      </c>
      <c r="F59" s="150">
        <f t="shared" si="8"/>
        <v>7686</v>
      </c>
    </row>
    <row r="60" spans="1:6" x14ac:dyDescent="0.3">
      <c r="A60" s="148" t="s">
        <v>462</v>
      </c>
      <c r="B60" s="148" t="s">
        <v>332</v>
      </c>
      <c r="C60" s="149" t="s">
        <v>424</v>
      </c>
      <c r="D60" s="150">
        <v>2700</v>
      </c>
      <c r="E60" s="150">
        <f t="shared" si="7"/>
        <v>594</v>
      </c>
      <c r="F60" s="150">
        <f t="shared" si="8"/>
        <v>3294</v>
      </c>
    </row>
    <row r="61" spans="1:6" x14ac:dyDescent="0.3">
      <c r="A61" s="148" t="s">
        <v>463</v>
      </c>
      <c r="B61" s="148" t="s">
        <v>332</v>
      </c>
      <c r="C61" s="149" t="s">
        <v>464</v>
      </c>
      <c r="D61" s="150">
        <v>134000</v>
      </c>
      <c r="E61" s="150">
        <f t="shared" si="7"/>
        <v>29480</v>
      </c>
      <c r="F61" s="150">
        <f t="shared" si="8"/>
        <v>163480</v>
      </c>
    </row>
    <row r="62" spans="1:6" x14ac:dyDescent="0.3">
      <c r="A62" s="148" t="s">
        <v>465</v>
      </c>
      <c r="B62" s="148" t="s">
        <v>332</v>
      </c>
      <c r="C62" s="149" t="s">
        <v>424</v>
      </c>
      <c r="D62" s="150">
        <v>1300</v>
      </c>
      <c r="E62" s="150">
        <f t="shared" si="7"/>
        <v>286</v>
      </c>
      <c r="F62" s="150">
        <f t="shared" si="8"/>
        <v>1586</v>
      </c>
    </row>
    <row r="63" spans="1:6" x14ac:dyDescent="0.3">
      <c r="A63" s="148" t="s">
        <v>466</v>
      </c>
      <c r="B63" s="148" t="s">
        <v>332</v>
      </c>
      <c r="C63" s="149" t="s">
        <v>467</v>
      </c>
      <c r="D63" s="150">
        <v>18500</v>
      </c>
      <c r="E63" s="150">
        <f t="shared" si="7"/>
        <v>4070</v>
      </c>
      <c r="F63" s="150">
        <f t="shared" si="8"/>
        <v>22570</v>
      </c>
    </row>
    <row r="64" spans="1:6" x14ac:dyDescent="0.3">
      <c r="A64" s="148" t="s">
        <v>468</v>
      </c>
      <c r="B64" s="148" t="s">
        <v>332</v>
      </c>
      <c r="C64" s="149" t="s">
        <v>425</v>
      </c>
      <c r="D64" s="150">
        <v>2700</v>
      </c>
      <c r="E64" s="150">
        <f t="shared" si="7"/>
        <v>594</v>
      </c>
      <c r="F64" s="150">
        <f t="shared" si="8"/>
        <v>3294</v>
      </c>
    </row>
    <row r="65" spans="1:6" x14ac:dyDescent="0.3">
      <c r="A65" s="148" t="s">
        <v>469</v>
      </c>
      <c r="B65" s="148" t="s">
        <v>332</v>
      </c>
      <c r="C65" s="149" t="s">
        <v>424</v>
      </c>
      <c r="D65" s="150">
        <v>6000</v>
      </c>
      <c r="E65" s="150">
        <f t="shared" si="7"/>
        <v>1320</v>
      </c>
      <c r="F65" s="150">
        <f t="shared" si="8"/>
        <v>7320</v>
      </c>
    </row>
    <row r="66" spans="1:6" x14ac:dyDescent="0.3">
      <c r="A66" s="148" t="s">
        <v>470</v>
      </c>
      <c r="B66" s="148" t="s">
        <v>332</v>
      </c>
      <c r="C66" s="149" t="s">
        <v>424</v>
      </c>
      <c r="D66" s="150">
        <v>1100</v>
      </c>
      <c r="E66" s="150">
        <f t="shared" si="7"/>
        <v>242</v>
      </c>
      <c r="F66" s="150">
        <f t="shared" si="8"/>
        <v>1342</v>
      </c>
    </row>
    <row r="67" spans="1:6" x14ac:dyDescent="0.3">
      <c r="A67" s="148" t="s">
        <v>471</v>
      </c>
      <c r="B67" s="148" t="s">
        <v>332</v>
      </c>
      <c r="C67" s="149" t="s">
        <v>424</v>
      </c>
      <c r="D67" s="150">
        <v>900</v>
      </c>
      <c r="E67" s="150">
        <f t="shared" si="7"/>
        <v>198</v>
      </c>
      <c r="F67" s="150">
        <f t="shared" si="8"/>
        <v>1098</v>
      </c>
    </row>
    <row r="68" spans="1:6" x14ac:dyDescent="0.3">
      <c r="A68" s="148" t="s">
        <v>472</v>
      </c>
      <c r="B68" s="148" t="s">
        <v>332</v>
      </c>
      <c r="C68" s="149" t="s">
        <v>425</v>
      </c>
      <c r="D68" s="150">
        <v>300</v>
      </c>
      <c r="E68" s="150">
        <f t="shared" si="7"/>
        <v>66</v>
      </c>
      <c r="F68" s="150">
        <f t="shared" si="8"/>
        <v>366</v>
      </c>
    </row>
    <row r="69" spans="1:6" x14ac:dyDescent="0.3">
      <c r="A69" s="148" t="s">
        <v>473</v>
      </c>
      <c r="B69" s="148" t="s">
        <v>332</v>
      </c>
      <c r="C69" s="149" t="s">
        <v>425</v>
      </c>
      <c r="D69" s="150">
        <v>500</v>
      </c>
      <c r="E69" s="150">
        <f t="shared" si="7"/>
        <v>110</v>
      </c>
      <c r="F69" s="150">
        <f t="shared" si="8"/>
        <v>610</v>
      </c>
    </row>
    <row r="70" spans="1:6" x14ac:dyDescent="0.3">
      <c r="A70" s="148" t="s">
        <v>474</v>
      </c>
      <c r="B70" s="148" t="s">
        <v>332</v>
      </c>
      <c r="C70" s="149" t="s">
        <v>424</v>
      </c>
      <c r="D70" s="150">
        <v>1600</v>
      </c>
      <c r="E70" s="150">
        <f t="shared" si="7"/>
        <v>352</v>
      </c>
      <c r="F70" s="150">
        <f t="shared" si="8"/>
        <v>1952</v>
      </c>
    </row>
    <row r="71" spans="1:6" x14ac:dyDescent="0.3">
      <c r="A71" s="148" t="s">
        <v>475</v>
      </c>
      <c r="B71" s="148" t="s">
        <v>332</v>
      </c>
      <c r="C71" s="149" t="s">
        <v>424</v>
      </c>
      <c r="D71" s="150">
        <v>1300</v>
      </c>
      <c r="E71" s="150">
        <f t="shared" si="7"/>
        <v>286</v>
      </c>
      <c r="F71" s="150">
        <f t="shared" si="8"/>
        <v>1586</v>
      </c>
    </row>
    <row r="72" spans="1:6" x14ac:dyDescent="0.3">
      <c r="A72" s="148" t="s">
        <v>476</v>
      </c>
      <c r="B72" s="148" t="s">
        <v>332</v>
      </c>
      <c r="C72" s="149" t="s">
        <v>424</v>
      </c>
      <c r="D72" s="150">
        <v>2800</v>
      </c>
      <c r="E72" s="150">
        <f t="shared" si="7"/>
        <v>616</v>
      </c>
      <c r="F72" s="150">
        <f t="shared" si="8"/>
        <v>3416</v>
      </c>
    </row>
    <row r="73" spans="1:6" x14ac:dyDescent="0.3">
      <c r="A73" s="148" t="s">
        <v>477</v>
      </c>
      <c r="B73" s="148" t="s">
        <v>332</v>
      </c>
      <c r="C73" s="149" t="s">
        <v>425</v>
      </c>
      <c r="D73" s="150">
        <v>600</v>
      </c>
      <c r="E73" s="150">
        <f t="shared" si="7"/>
        <v>132</v>
      </c>
      <c r="F73" s="150">
        <f t="shared" si="8"/>
        <v>732</v>
      </c>
    </row>
    <row r="74" spans="1:6" x14ac:dyDescent="0.3">
      <c r="A74" s="148" t="s">
        <v>478</v>
      </c>
      <c r="B74" s="148" t="s">
        <v>332</v>
      </c>
      <c r="C74" s="149" t="s">
        <v>424</v>
      </c>
      <c r="D74" s="150">
        <v>2000</v>
      </c>
      <c r="E74" s="150">
        <f t="shared" si="7"/>
        <v>440</v>
      </c>
      <c r="F74" s="150">
        <f t="shared" si="8"/>
        <v>2440</v>
      </c>
    </row>
    <row r="75" spans="1:6" x14ac:dyDescent="0.3">
      <c r="A75" s="148" t="s">
        <v>479</v>
      </c>
      <c r="B75" s="148" t="s">
        <v>332</v>
      </c>
      <c r="C75" s="149" t="s">
        <v>425</v>
      </c>
      <c r="D75" s="150">
        <v>400</v>
      </c>
      <c r="E75" s="150">
        <f t="shared" si="7"/>
        <v>88</v>
      </c>
      <c r="F75" s="150">
        <f t="shared" si="8"/>
        <v>488</v>
      </c>
    </row>
    <row r="76" spans="1:6" x14ac:dyDescent="0.3">
      <c r="A76" s="148" t="s">
        <v>480</v>
      </c>
      <c r="B76" s="148" t="s">
        <v>332</v>
      </c>
      <c r="C76" s="149" t="s">
        <v>424</v>
      </c>
      <c r="D76" s="150">
        <v>1200</v>
      </c>
      <c r="E76" s="150">
        <f t="shared" si="7"/>
        <v>264</v>
      </c>
      <c r="F76" s="150">
        <f t="shared" si="8"/>
        <v>1464</v>
      </c>
    </row>
    <row r="77" spans="1:6" x14ac:dyDescent="0.3">
      <c r="A77" s="148" t="s">
        <v>481</v>
      </c>
      <c r="B77" s="148" t="s">
        <v>332</v>
      </c>
      <c r="C77" s="149" t="s">
        <v>424</v>
      </c>
      <c r="D77" s="150">
        <v>1400</v>
      </c>
      <c r="E77" s="150">
        <f t="shared" si="7"/>
        <v>308</v>
      </c>
      <c r="F77" s="150">
        <f t="shared" si="8"/>
        <v>1708</v>
      </c>
    </row>
    <row r="78" spans="1:6" x14ac:dyDescent="0.3">
      <c r="A78" s="148" t="s">
        <v>482</v>
      </c>
      <c r="B78" s="148" t="s">
        <v>332</v>
      </c>
      <c r="C78" s="149" t="s">
        <v>425</v>
      </c>
      <c r="D78" s="150">
        <v>500</v>
      </c>
      <c r="E78" s="150">
        <f t="shared" si="7"/>
        <v>110</v>
      </c>
      <c r="F78" s="150">
        <f t="shared" si="8"/>
        <v>610</v>
      </c>
    </row>
    <row r="79" spans="1:6" x14ac:dyDescent="0.3">
      <c r="A79" s="148" t="s">
        <v>483</v>
      </c>
      <c r="B79" s="148" t="s">
        <v>332</v>
      </c>
      <c r="C79" s="149" t="s">
        <v>424</v>
      </c>
      <c r="D79" s="150">
        <v>1600</v>
      </c>
      <c r="E79" s="150">
        <f t="shared" si="7"/>
        <v>352</v>
      </c>
      <c r="F79" s="150">
        <f t="shared" si="8"/>
        <v>1952</v>
      </c>
    </row>
    <row r="80" spans="1:6" x14ac:dyDescent="0.3">
      <c r="A80" s="148" t="s">
        <v>484</v>
      </c>
      <c r="B80" s="148" t="s">
        <v>332</v>
      </c>
      <c r="C80" s="149" t="s">
        <v>424</v>
      </c>
      <c r="D80" s="150">
        <v>1200</v>
      </c>
      <c r="E80" s="150">
        <f t="shared" si="7"/>
        <v>264</v>
      </c>
      <c r="F80" s="150">
        <f t="shared" si="8"/>
        <v>1464</v>
      </c>
    </row>
    <row r="81" spans="1:6" x14ac:dyDescent="0.3">
      <c r="A81" s="161" t="s">
        <v>938</v>
      </c>
      <c r="B81" s="148" t="s">
        <v>332</v>
      </c>
      <c r="C81" s="149" t="s">
        <v>425</v>
      </c>
      <c r="D81" s="150">
        <v>1725</v>
      </c>
      <c r="E81" s="150">
        <f t="shared" si="7"/>
        <v>379.5</v>
      </c>
      <c r="F81" s="150">
        <f t="shared" si="8"/>
        <v>2104.5</v>
      </c>
    </row>
    <row r="82" spans="1:6" x14ac:dyDescent="0.3">
      <c r="A82" s="161" t="s">
        <v>939</v>
      </c>
      <c r="B82" s="148" t="s">
        <v>332</v>
      </c>
      <c r="C82" s="149" t="s">
        <v>424</v>
      </c>
      <c r="D82" s="150">
        <v>6250</v>
      </c>
      <c r="E82" s="150">
        <f t="shared" si="7"/>
        <v>1375</v>
      </c>
      <c r="F82" s="150">
        <f t="shared" si="8"/>
        <v>7625</v>
      </c>
    </row>
    <row r="83" spans="1:6" x14ac:dyDescent="0.3">
      <c r="A83" s="148" t="s">
        <v>485</v>
      </c>
      <c r="B83" s="148" t="s">
        <v>332</v>
      </c>
      <c r="C83" s="149" t="s">
        <v>425</v>
      </c>
      <c r="D83" s="150">
        <v>1300</v>
      </c>
      <c r="E83" s="150">
        <f t="shared" si="7"/>
        <v>286</v>
      </c>
      <c r="F83" s="150">
        <f t="shared" si="8"/>
        <v>1586</v>
      </c>
    </row>
    <row r="84" spans="1:6" x14ac:dyDescent="0.3">
      <c r="A84" s="148" t="s">
        <v>486</v>
      </c>
      <c r="B84" s="148" t="s">
        <v>332</v>
      </c>
      <c r="C84" s="149" t="s">
        <v>425</v>
      </c>
      <c r="D84" s="150">
        <v>3000</v>
      </c>
      <c r="E84" s="150">
        <f t="shared" si="7"/>
        <v>660</v>
      </c>
      <c r="F84" s="150">
        <f t="shared" si="8"/>
        <v>3660</v>
      </c>
    </row>
    <row r="85" spans="1:6" x14ac:dyDescent="0.3">
      <c r="A85" s="148" t="s">
        <v>940</v>
      </c>
      <c r="B85" s="148" t="s">
        <v>332</v>
      </c>
      <c r="C85" s="149" t="s">
        <v>424</v>
      </c>
      <c r="D85" s="150">
        <v>6000</v>
      </c>
      <c r="E85" s="150">
        <f t="shared" si="7"/>
        <v>1320</v>
      </c>
      <c r="F85" s="150">
        <f t="shared" si="8"/>
        <v>7320</v>
      </c>
    </row>
    <row r="86" spans="1:6" x14ac:dyDescent="0.3">
      <c r="A86" s="148" t="s">
        <v>487</v>
      </c>
      <c r="B86" s="148" t="s">
        <v>332</v>
      </c>
      <c r="C86" s="149" t="s">
        <v>424</v>
      </c>
      <c r="D86" s="150">
        <v>7350</v>
      </c>
      <c r="E86" s="150">
        <f t="shared" si="7"/>
        <v>1617</v>
      </c>
      <c r="F86" s="150">
        <f t="shared" si="8"/>
        <v>8967</v>
      </c>
    </row>
    <row r="87" spans="1:6" x14ac:dyDescent="0.3">
      <c r="A87" s="148" t="s">
        <v>488</v>
      </c>
      <c r="B87" s="148" t="s">
        <v>332</v>
      </c>
      <c r="C87" s="149" t="s">
        <v>489</v>
      </c>
      <c r="D87" s="150">
        <v>14800</v>
      </c>
      <c r="E87" s="150">
        <f t="shared" ref="E87:E154" si="9">0.22*D87</f>
        <v>3256</v>
      </c>
      <c r="F87" s="150">
        <f t="shared" ref="F87:F154" si="10">SUM(D87:E87)</f>
        <v>18056</v>
      </c>
    </row>
    <row r="88" spans="1:6" x14ac:dyDescent="0.3">
      <c r="A88" s="148" t="s">
        <v>490</v>
      </c>
      <c r="B88" s="148" t="s">
        <v>332</v>
      </c>
      <c r="C88" s="149" t="s">
        <v>491</v>
      </c>
      <c r="D88" s="150">
        <v>110500</v>
      </c>
      <c r="E88" s="150">
        <f t="shared" si="9"/>
        <v>24310</v>
      </c>
      <c r="F88" s="150">
        <f t="shared" si="10"/>
        <v>134810</v>
      </c>
    </row>
    <row r="89" spans="1:6" x14ac:dyDescent="0.3">
      <c r="A89" s="148" t="s">
        <v>492</v>
      </c>
      <c r="B89" s="148" t="s">
        <v>332</v>
      </c>
      <c r="C89" s="149" t="s">
        <v>493</v>
      </c>
      <c r="D89" s="150">
        <v>7500</v>
      </c>
      <c r="E89" s="150">
        <f t="shared" si="9"/>
        <v>1650</v>
      </c>
      <c r="F89" s="150">
        <f t="shared" si="10"/>
        <v>9150</v>
      </c>
    </row>
    <row r="90" spans="1:6" x14ac:dyDescent="0.3">
      <c r="A90" s="162" t="s">
        <v>496</v>
      </c>
      <c r="B90" s="148" t="s">
        <v>332</v>
      </c>
      <c r="C90" s="149" t="s">
        <v>424</v>
      </c>
      <c r="D90" s="150">
        <v>6150</v>
      </c>
      <c r="E90" s="150">
        <f t="shared" si="9"/>
        <v>1353</v>
      </c>
      <c r="F90" s="150">
        <f t="shared" si="10"/>
        <v>7503</v>
      </c>
    </row>
    <row r="91" spans="1:6" x14ac:dyDescent="0.3">
      <c r="A91" s="148" t="s">
        <v>494</v>
      </c>
      <c r="B91" s="148" t="s">
        <v>332</v>
      </c>
      <c r="C91" s="149" t="s">
        <v>424</v>
      </c>
      <c r="D91" s="150">
        <v>5450</v>
      </c>
      <c r="E91" s="150">
        <f t="shared" si="9"/>
        <v>1199</v>
      </c>
      <c r="F91" s="150">
        <f t="shared" si="10"/>
        <v>6649</v>
      </c>
    </row>
    <row r="92" spans="1:6" x14ac:dyDescent="0.3">
      <c r="A92" s="148" t="s">
        <v>495</v>
      </c>
      <c r="B92" s="148" t="s">
        <v>332</v>
      </c>
      <c r="C92" s="149" t="s">
        <v>425</v>
      </c>
      <c r="D92" s="150">
        <v>1700</v>
      </c>
      <c r="E92" s="150">
        <f t="shared" si="9"/>
        <v>374</v>
      </c>
      <c r="F92" s="150">
        <f t="shared" si="10"/>
        <v>2074</v>
      </c>
    </row>
    <row r="93" spans="1:6" x14ac:dyDescent="0.3">
      <c r="A93" s="148" t="s">
        <v>941</v>
      </c>
      <c r="B93" s="148" t="s">
        <v>332</v>
      </c>
      <c r="C93" s="149" t="s">
        <v>425</v>
      </c>
      <c r="D93" s="150">
        <v>3800</v>
      </c>
      <c r="E93" s="150">
        <f t="shared" si="9"/>
        <v>836</v>
      </c>
      <c r="F93" s="150">
        <f t="shared" si="10"/>
        <v>4636</v>
      </c>
    </row>
    <row r="94" spans="1:6" x14ac:dyDescent="0.3">
      <c r="A94" s="148" t="s">
        <v>496</v>
      </c>
      <c r="B94" s="148" t="s">
        <v>332</v>
      </c>
      <c r="C94" s="149" t="s">
        <v>424</v>
      </c>
      <c r="D94" s="150">
        <v>7200</v>
      </c>
      <c r="E94" s="150">
        <f t="shared" si="9"/>
        <v>1584</v>
      </c>
      <c r="F94" s="150">
        <f t="shared" si="10"/>
        <v>8784</v>
      </c>
    </row>
    <row r="95" spans="1:6" x14ac:dyDescent="0.3">
      <c r="A95" s="148" t="s">
        <v>497</v>
      </c>
      <c r="B95" s="148" t="s">
        <v>332</v>
      </c>
      <c r="C95" s="149" t="s">
        <v>425</v>
      </c>
      <c r="D95" s="150">
        <v>1600</v>
      </c>
      <c r="E95" s="150">
        <f t="shared" si="9"/>
        <v>352</v>
      </c>
      <c r="F95" s="150">
        <f t="shared" si="10"/>
        <v>1952</v>
      </c>
    </row>
    <row r="96" spans="1:6" x14ac:dyDescent="0.3">
      <c r="A96" s="148" t="s">
        <v>498</v>
      </c>
      <c r="B96" s="148" t="s">
        <v>332</v>
      </c>
      <c r="C96" s="149" t="s">
        <v>425</v>
      </c>
      <c r="D96" s="150">
        <v>2750</v>
      </c>
      <c r="E96" s="150">
        <f t="shared" si="9"/>
        <v>605</v>
      </c>
      <c r="F96" s="150">
        <f t="shared" si="10"/>
        <v>3355</v>
      </c>
    </row>
    <row r="97" spans="1:6" x14ac:dyDescent="0.3">
      <c r="A97" s="148" t="s">
        <v>499</v>
      </c>
      <c r="B97" s="148" t="s">
        <v>332</v>
      </c>
      <c r="C97" s="149" t="s">
        <v>425</v>
      </c>
      <c r="D97" s="150">
        <v>3900</v>
      </c>
      <c r="E97" s="150">
        <f t="shared" si="9"/>
        <v>858</v>
      </c>
      <c r="F97" s="150">
        <f t="shared" si="10"/>
        <v>4758</v>
      </c>
    </row>
    <row r="98" spans="1:6" x14ac:dyDescent="0.3">
      <c r="A98" s="148" t="s">
        <v>500</v>
      </c>
      <c r="B98" s="148" t="s">
        <v>332</v>
      </c>
      <c r="C98" s="149" t="s">
        <v>424</v>
      </c>
      <c r="D98" s="150">
        <v>7200</v>
      </c>
      <c r="E98" s="150">
        <f t="shared" si="9"/>
        <v>1584</v>
      </c>
      <c r="F98" s="150">
        <f t="shared" si="10"/>
        <v>8784</v>
      </c>
    </row>
    <row r="99" spans="1:6" x14ac:dyDescent="0.3">
      <c r="A99" s="148" t="s">
        <v>501</v>
      </c>
      <c r="B99" s="148" t="s">
        <v>332</v>
      </c>
      <c r="C99" s="149" t="s">
        <v>424</v>
      </c>
      <c r="D99" s="150">
        <v>1600</v>
      </c>
      <c r="E99" s="150">
        <f t="shared" si="9"/>
        <v>352</v>
      </c>
      <c r="F99" s="150">
        <f t="shared" si="10"/>
        <v>1952</v>
      </c>
    </row>
    <row r="100" spans="1:6" x14ac:dyDescent="0.3">
      <c r="A100" s="148" t="s">
        <v>502</v>
      </c>
      <c r="B100" s="148" t="s">
        <v>332</v>
      </c>
      <c r="C100" s="149" t="s">
        <v>424</v>
      </c>
      <c r="D100" s="150">
        <v>5000</v>
      </c>
      <c r="E100" s="150">
        <f t="shared" si="9"/>
        <v>1100</v>
      </c>
      <c r="F100" s="150">
        <f t="shared" si="10"/>
        <v>6100</v>
      </c>
    </row>
    <row r="101" spans="1:6" x14ac:dyDescent="0.3">
      <c r="A101" s="148" t="s">
        <v>503</v>
      </c>
      <c r="B101" s="148" t="s">
        <v>332</v>
      </c>
      <c r="C101" s="149" t="s">
        <v>425</v>
      </c>
      <c r="D101" s="150">
        <v>2500</v>
      </c>
      <c r="E101" s="150">
        <f t="shared" si="9"/>
        <v>550</v>
      </c>
      <c r="F101" s="150">
        <f t="shared" si="10"/>
        <v>3050</v>
      </c>
    </row>
    <row r="102" spans="1:6" x14ac:dyDescent="0.3">
      <c r="A102" s="148" t="s">
        <v>504</v>
      </c>
      <c r="B102" s="148" t="s">
        <v>332</v>
      </c>
      <c r="C102" s="149" t="s">
        <v>425</v>
      </c>
      <c r="D102" s="150">
        <v>900</v>
      </c>
      <c r="E102" s="150">
        <f t="shared" si="9"/>
        <v>198</v>
      </c>
      <c r="F102" s="150">
        <f t="shared" si="10"/>
        <v>1098</v>
      </c>
    </row>
    <row r="103" spans="1:6" x14ac:dyDescent="0.3">
      <c r="A103" s="148" t="s">
        <v>505</v>
      </c>
      <c r="B103" s="148" t="s">
        <v>332</v>
      </c>
      <c r="C103" s="149" t="s">
        <v>506</v>
      </c>
      <c r="D103" s="150">
        <v>1800</v>
      </c>
      <c r="E103" s="150">
        <f t="shared" si="9"/>
        <v>396</v>
      </c>
      <c r="F103" s="150">
        <f t="shared" si="10"/>
        <v>2196</v>
      </c>
    </row>
    <row r="104" spans="1:6" x14ac:dyDescent="0.3">
      <c r="A104" s="148" t="s">
        <v>507</v>
      </c>
      <c r="B104" s="148" t="s">
        <v>332</v>
      </c>
      <c r="C104" s="149" t="s">
        <v>425</v>
      </c>
      <c r="D104" s="150">
        <v>2200</v>
      </c>
      <c r="E104" s="150">
        <f t="shared" si="9"/>
        <v>484</v>
      </c>
      <c r="F104" s="150">
        <f t="shared" si="10"/>
        <v>2684</v>
      </c>
    </row>
    <row r="105" spans="1:6" x14ac:dyDescent="0.3">
      <c r="A105" s="148" t="s">
        <v>508</v>
      </c>
      <c r="B105" s="148" t="s">
        <v>332</v>
      </c>
      <c r="C105" s="149" t="s">
        <v>424</v>
      </c>
      <c r="D105" s="150">
        <v>8000</v>
      </c>
      <c r="E105" s="150">
        <f t="shared" si="9"/>
        <v>1760</v>
      </c>
      <c r="F105" s="150">
        <f t="shared" si="10"/>
        <v>9760</v>
      </c>
    </row>
    <row r="106" spans="1:6" x14ac:dyDescent="0.3">
      <c r="A106" s="148" t="s">
        <v>509</v>
      </c>
      <c r="B106" s="148" t="s">
        <v>332</v>
      </c>
      <c r="C106" s="149" t="s">
        <v>425</v>
      </c>
      <c r="D106" s="150">
        <v>3300</v>
      </c>
      <c r="E106" s="150">
        <f t="shared" si="9"/>
        <v>726</v>
      </c>
      <c r="F106" s="150">
        <f t="shared" si="10"/>
        <v>4026</v>
      </c>
    </row>
    <row r="107" spans="1:6" x14ac:dyDescent="0.3">
      <c r="A107" s="148" t="s">
        <v>510</v>
      </c>
      <c r="B107" s="148" t="s">
        <v>332</v>
      </c>
      <c r="C107" s="149" t="s">
        <v>425</v>
      </c>
      <c r="D107" s="150">
        <v>1700</v>
      </c>
      <c r="E107" s="150">
        <f t="shared" si="9"/>
        <v>374</v>
      </c>
      <c r="F107" s="150">
        <f t="shared" si="10"/>
        <v>2074</v>
      </c>
    </row>
    <row r="108" spans="1:6" x14ac:dyDescent="0.3">
      <c r="A108" s="148" t="s">
        <v>942</v>
      </c>
      <c r="B108" s="148" t="s">
        <v>332</v>
      </c>
      <c r="C108" s="149" t="s">
        <v>424</v>
      </c>
      <c r="D108" s="150">
        <v>13300</v>
      </c>
      <c r="E108" s="150">
        <f t="shared" si="9"/>
        <v>2926</v>
      </c>
      <c r="F108" s="150">
        <f t="shared" si="10"/>
        <v>16226</v>
      </c>
    </row>
    <row r="109" spans="1:6" x14ac:dyDescent="0.3">
      <c r="A109" s="148" t="s">
        <v>511</v>
      </c>
      <c r="B109" s="148" t="s">
        <v>332</v>
      </c>
      <c r="C109" s="149" t="s">
        <v>424</v>
      </c>
      <c r="D109" s="150">
        <v>14000</v>
      </c>
      <c r="E109" s="150">
        <f t="shared" si="9"/>
        <v>3080</v>
      </c>
      <c r="F109" s="150">
        <f t="shared" si="10"/>
        <v>17080</v>
      </c>
    </row>
    <row r="110" spans="1:6" x14ac:dyDescent="0.3">
      <c r="A110" s="148" t="s">
        <v>512</v>
      </c>
      <c r="B110" s="148" t="s">
        <v>332</v>
      </c>
      <c r="C110" s="149" t="s">
        <v>425</v>
      </c>
      <c r="D110" s="150">
        <v>500</v>
      </c>
      <c r="E110" s="150">
        <f t="shared" si="9"/>
        <v>110</v>
      </c>
      <c r="F110" s="150">
        <f t="shared" si="10"/>
        <v>610</v>
      </c>
    </row>
    <row r="111" spans="1:6" x14ac:dyDescent="0.3">
      <c r="A111" s="148" t="s">
        <v>943</v>
      </c>
      <c r="B111" s="148" t="s">
        <v>332</v>
      </c>
      <c r="C111" s="149" t="s">
        <v>424</v>
      </c>
      <c r="D111" s="150">
        <v>5400</v>
      </c>
      <c r="E111" s="150">
        <f t="shared" si="9"/>
        <v>1188</v>
      </c>
      <c r="F111" s="150">
        <f t="shared" si="10"/>
        <v>6588</v>
      </c>
    </row>
    <row r="112" spans="1:6" x14ac:dyDescent="0.3">
      <c r="A112" s="148" t="s">
        <v>513</v>
      </c>
      <c r="B112" s="148" t="s">
        <v>332</v>
      </c>
      <c r="C112" s="149" t="s">
        <v>424</v>
      </c>
      <c r="D112" s="150">
        <v>5500</v>
      </c>
      <c r="E112" s="150">
        <f t="shared" si="9"/>
        <v>1210</v>
      </c>
      <c r="F112" s="150">
        <f t="shared" si="10"/>
        <v>6710</v>
      </c>
    </row>
    <row r="113" spans="1:6" x14ac:dyDescent="0.3">
      <c r="A113" s="148" t="s">
        <v>514</v>
      </c>
      <c r="B113" s="148" t="s">
        <v>332</v>
      </c>
      <c r="C113" s="149" t="s">
        <v>425</v>
      </c>
      <c r="D113" s="150">
        <v>1800</v>
      </c>
      <c r="E113" s="150">
        <f t="shared" si="9"/>
        <v>396</v>
      </c>
      <c r="F113" s="150">
        <f t="shared" si="10"/>
        <v>2196</v>
      </c>
    </row>
    <row r="114" spans="1:6" x14ac:dyDescent="0.3">
      <c r="A114" s="154" t="s">
        <v>944</v>
      </c>
      <c r="B114" s="148" t="s">
        <v>332</v>
      </c>
      <c r="C114" s="149" t="s">
        <v>425</v>
      </c>
      <c r="D114" s="150">
        <v>2000</v>
      </c>
      <c r="E114" s="150">
        <f t="shared" si="9"/>
        <v>440</v>
      </c>
      <c r="F114" s="150">
        <f t="shared" si="10"/>
        <v>2440</v>
      </c>
    </row>
    <row r="115" spans="1:6" x14ac:dyDescent="0.3">
      <c r="A115" s="161" t="s">
        <v>945</v>
      </c>
      <c r="B115" s="148" t="s">
        <v>332</v>
      </c>
      <c r="C115" s="149" t="s">
        <v>453</v>
      </c>
      <c r="D115" s="150">
        <v>472200</v>
      </c>
      <c r="E115" s="150">
        <f t="shared" si="9"/>
        <v>103884</v>
      </c>
      <c r="F115" s="150">
        <f t="shared" si="10"/>
        <v>576084</v>
      </c>
    </row>
    <row r="116" spans="1:6" x14ac:dyDescent="0.3">
      <c r="A116" s="148" t="s">
        <v>515</v>
      </c>
      <c r="B116" s="148" t="s">
        <v>332</v>
      </c>
      <c r="C116" s="149" t="s">
        <v>425</v>
      </c>
      <c r="D116" s="150">
        <v>2300</v>
      </c>
      <c r="E116" s="150">
        <f t="shared" si="9"/>
        <v>506</v>
      </c>
      <c r="F116" s="150">
        <f t="shared" si="10"/>
        <v>2806</v>
      </c>
    </row>
    <row r="117" spans="1:6" x14ac:dyDescent="0.3">
      <c r="A117" s="148" t="s">
        <v>516</v>
      </c>
      <c r="B117" s="148" t="s">
        <v>332</v>
      </c>
      <c r="C117" s="149" t="s">
        <v>425</v>
      </c>
      <c r="D117" s="150">
        <v>400</v>
      </c>
      <c r="E117" s="150">
        <f t="shared" si="9"/>
        <v>88</v>
      </c>
      <c r="F117" s="150">
        <f t="shared" si="10"/>
        <v>488</v>
      </c>
    </row>
    <row r="118" spans="1:6" x14ac:dyDescent="0.3">
      <c r="A118" s="148" t="s">
        <v>517</v>
      </c>
      <c r="B118" s="148" t="s">
        <v>332</v>
      </c>
      <c r="C118" s="149" t="s">
        <v>424</v>
      </c>
      <c r="D118" s="150">
        <v>4800</v>
      </c>
      <c r="E118" s="150">
        <f t="shared" si="9"/>
        <v>1056</v>
      </c>
      <c r="F118" s="150">
        <f t="shared" si="10"/>
        <v>5856</v>
      </c>
    </row>
    <row r="119" spans="1:6" x14ac:dyDescent="0.3">
      <c r="A119" s="148" t="s">
        <v>518</v>
      </c>
      <c r="B119" s="148" t="s">
        <v>332</v>
      </c>
      <c r="C119" s="149" t="s">
        <v>425</v>
      </c>
      <c r="D119" s="150">
        <v>1200</v>
      </c>
      <c r="E119" s="150">
        <f t="shared" si="9"/>
        <v>264</v>
      </c>
      <c r="F119" s="150">
        <f t="shared" si="10"/>
        <v>1464</v>
      </c>
    </row>
    <row r="120" spans="1:6" x14ac:dyDescent="0.3">
      <c r="A120" s="148" t="s">
        <v>519</v>
      </c>
      <c r="B120" s="148" t="s">
        <v>332</v>
      </c>
      <c r="C120" s="149" t="s">
        <v>493</v>
      </c>
      <c r="D120" s="150">
        <v>4700</v>
      </c>
      <c r="E120" s="150">
        <f t="shared" si="9"/>
        <v>1034</v>
      </c>
      <c r="F120" s="150">
        <f t="shared" si="10"/>
        <v>5734</v>
      </c>
    </row>
    <row r="121" spans="1:6" x14ac:dyDescent="0.3">
      <c r="A121" s="148" t="s">
        <v>520</v>
      </c>
      <c r="B121" s="148" t="s">
        <v>332</v>
      </c>
      <c r="C121" s="149" t="s">
        <v>425</v>
      </c>
      <c r="D121" s="150">
        <v>1400</v>
      </c>
      <c r="E121" s="150">
        <f t="shared" si="9"/>
        <v>308</v>
      </c>
      <c r="F121" s="150">
        <f t="shared" si="10"/>
        <v>1708</v>
      </c>
    </row>
    <row r="122" spans="1:6" x14ac:dyDescent="0.3">
      <c r="A122" s="148" t="s">
        <v>521</v>
      </c>
      <c r="B122" s="148" t="s">
        <v>332</v>
      </c>
      <c r="C122" s="149" t="s">
        <v>424</v>
      </c>
      <c r="D122" s="150">
        <v>4400</v>
      </c>
      <c r="E122" s="150">
        <f t="shared" si="9"/>
        <v>968</v>
      </c>
      <c r="F122" s="150">
        <f t="shared" si="10"/>
        <v>5368</v>
      </c>
    </row>
    <row r="123" spans="1:6" x14ac:dyDescent="0.3">
      <c r="A123" s="148" t="s">
        <v>522</v>
      </c>
      <c r="B123" s="148" t="s">
        <v>332</v>
      </c>
      <c r="C123" s="149" t="s">
        <v>425</v>
      </c>
      <c r="D123" s="150">
        <v>1800</v>
      </c>
      <c r="E123" s="150">
        <f t="shared" si="9"/>
        <v>396</v>
      </c>
      <c r="F123" s="150">
        <f t="shared" si="10"/>
        <v>2196</v>
      </c>
    </row>
    <row r="124" spans="1:6" x14ac:dyDescent="0.3">
      <c r="A124" s="148" t="s">
        <v>523</v>
      </c>
      <c r="B124" s="148" t="s">
        <v>332</v>
      </c>
      <c r="C124" s="149" t="s">
        <v>424</v>
      </c>
      <c r="D124" s="150">
        <v>5500</v>
      </c>
      <c r="E124" s="150">
        <f t="shared" si="9"/>
        <v>1210</v>
      </c>
      <c r="F124" s="150">
        <f t="shared" si="10"/>
        <v>6710</v>
      </c>
    </row>
    <row r="125" spans="1:6" x14ac:dyDescent="0.3">
      <c r="A125" s="148" t="s">
        <v>524</v>
      </c>
      <c r="B125" s="148" t="s">
        <v>332</v>
      </c>
      <c r="C125" s="149" t="s">
        <v>425</v>
      </c>
      <c r="D125" s="150">
        <v>1400</v>
      </c>
      <c r="E125" s="150">
        <f t="shared" si="9"/>
        <v>308</v>
      </c>
      <c r="F125" s="150">
        <f t="shared" si="10"/>
        <v>1708</v>
      </c>
    </row>
    <row r="126" spans="1:6" x14ac:dyDescent="0.3">
      <c r="A126" s="148" t="s">
        <v>525</v>
      </c>
      <c r="B126" s="148" t="s">
        <v>332</v>
      </c>
      <c r="C126" s="149" t="s">
        <v>424</v>
      </c>
      <c r="D126" s="150">
        <v>5200</v>
      </c>
      <c r="E126" s="150">
        <f t="shared" si="9"/>
        <v>1144</v>
      </c>
      <c r="F126" s="150">
        <f t="shared" si="10"/>
        <v>6344</v>
      </c>
    </row>
    <row r="127" spans="1:6" x14ac:dyDescent="0.3">
      <c r="A127" s="148" t="s">
        <v>526</v>
      </c>
      <c r="B127" s="148" t="s">
        <v>332</v>
      </c>
      <c r="C127" s="149" t="s">
        <v>425</v>
      </c>
      <c r="D127" s="150">
        <v>1700</v>
      </c>
      <c r="E127" s="150">
        <f t="shared" si="9"/>
        <v>374</v>
      </c>
      <c r="F127" s="150">
        <f t="shared" si="10"/>
        <v>2074</v>
      </c>
    </row>
    <row r="128" spans="1:6" x14ac:dyDescent="0.3">
      <c r="A128" s="148" t="s">
        <v>527</v>
      </c>
      <c r="B128" s="148" t="s">
        <v>332</v>
      </c>
      <c r="C128" s="149" t="s">
        <v>424</v>
      </c>
      <c r="D128" s="150">
        <v>4800</v>
      </c>
      <c r="E128" s="150">
        <f t="shared" si="9"/>
        <v>1056</v>
      </c>
      <c r="F128" s="150">
        <f t="shared" si="10"/>
        <v>5856</v>
      </c>
    </row>
    <row r="129" spans="1:6" x14ac:dyDescent="0.3">
      <c r="A129" s="148" t="s">
        <v>528</v>
      </c>
      <c r="B129" s="148" t="s">
        <v>332</v>
      </c>
      <c r="C129" s="149" t="s">
        <v>425</v>
      </c>
      <c r="D129" s="150">
        <v>1700</v>
      </c>
      <c r="E129" s="150">
        <f t="shared" si="9"/>
        <v>374</v>
      </c>
      <c r="F129" s="150">
        <f t="shared" si="10"/>
        <v>2074</v>
      </c>
    </row>
    <row r="130" spans="1:6" x14ac:dyDescent="0.3">
      <c r="A130" s="148" t="s">
        <v>529</v>
      </c>
      <c r="B130" s="148" t="s">
        <v>332</v>
      </c>
      <c r="C130" s="149" t="s">
        <v>424</v>
      </c>
      <c r="D130" s="150">
        <v>3200</v>
      </c>
      <c r="E130" s="150">
        <f t="shared" si="9"/>
        <v>704</v>
      </c>
      <c r="F130" s="150">
        <f t="shared" si="10"/>
        <v>3904</v>
      </c>
    </row>
    <row r="131" spans="1:6" x14ac:dyDescent="0.3">
      <c r="A131" s="148" t="s">
        <v>530</v>
      </c>
      <c r="B131" s="148" t="s">
        <v>332</v>
      </c>
      <c r="C131" s="149" t="s">
        <v>425</v>
      </c>
      <c r="D131" s="150">
        <v>3000</v>
      </c>
      <c r="E131" s="150">
        <f t="shared" si="9"/>
        <v>660</v>
      </c>
      <c r="F131" s="150">
        <f t="shared" si="10"/>
        <v>3660</v>
      </c>
    </row>
    <row r="132" spans="1:6" x14ac:dyDescent="0.3">
      <c r="A132" s="148" t="s">
        <v>531</v>
      </c>
      <c r="B132" s="148" t="s">
        <v>332</v>
      </c>
      <c r="C132" s="149" t="s">
        <v>424</v>
      </c>
      <c r="D132" s="150">
        <v>10000</v>
      </c>
      <c r="E132" s="150">
        <f t="shared" si="9"/>
        <v>2200</v>
      </c>
      <c r="F132" s="150">
        <f t="shared" si="10"/>
        <v>12200</v>
      </c>
    </row>
    <row r="133" spans="1:6" x14ac:dyDescent="0.3">
      <c r="A133" s="148" t="s">
        <v>532</v>
      </c>
      <c r="B133" s="148" t="s">
        <v>332</v>
      </c>
      <c r="C133" s="149" t="s">
        <v>464</v>
      </c>
      <c r="D133" s="150">
        <v>48200</v>
      </c>
      <c r="E133" s="150">
        <f t="shared" si="9"/>
        <v>10604</v>
      </c>
      <c r="F133" s="150">
        <f t="shared" si="10"/>
        <v>58804</v>
      </c>
    </row>
    <row r="134" spans="1:6" x14ac:dyDescent="0.3">
      <c r="A134" s="148" t="s">
        <v>533</v>
      </c>
      <c r="B134" s="148" t="s">
        <v>332</v>
      </c>
      <c r="C134" s="149" t="s">
        <v>425</v>
      </c>
      <c r="D134" s="150">
        <v>1000</v>
      </c>
      <c r="E134" s="150">
        <f t="shared" si="9"/>
        <v>220</v>
      </c>
      <c r="F134" s="150">
        <f t="shared" si="10"/>
        <v>1220</v>
      </c>
    </row>
    <row r="135" spans="1:6" x14ac:dyDescent="0.3">
      <c r="A135" s="148" t="s">
        <v>534</v>
      </c>
      <c r="B135" s="148" t="s">
        <v>332</v>
      </c>
      <c r="C135" s="149" t="s">
        <v>424</v>
      </c>
      <c r="D135" s="150">
        <v>3000</v>
      </c>
      <c r="E135" s="150">
        <f t="shared" si="9"/>
        <v>660</v>
      </c>
      <c r="F135" s="150">
        <f t="shared" si="10"/>
        <v>3660</v>
      </c>
    </row>
    <row r="136" spans="1:6" x14ac:dyDescent="0.3">
      <c r="A136" s="148" t="s">
        <v>535</v>
      </c>
      <c r="B136" s="148" t="s">
        <v>332</v>
      </c>
      <c r="C136" s="149" t="s">
        <v>425</v>
      </c>
      <c r="D136" s="150">
        <v>400</v>
      </c>
      <c r="E136" s="150">
        <f t="shared" si="9"/>
        <v>88</v>
      </c>
      <c r="F136" s="150">
        <f t="shared" si="10"/>
        <v>488</v>
      </c>
    </row>
    <row r="137" spans="1:6" x14ac:dyDescent="0.3">
      <c r="A137" s="148" t="s">
        <v>536</v>
      </c>
      <c r="B137" s="148" t="s">
        <v>332</v>
      </c>
      <c r="C137" s="149" t="s">
        <v>493</v>
      </c>
      <c r="D137" s="150">
        <v>1400</v>
      </c>
      <c r="E137" s="150">
        <f t="shared" si="9"/>
        <v>308</v>
      </c>
      <c r="F137" s="150">
        <f t="shared" si="10"/>
        <v>1708</v>
      </c>
    </row>
    <row r="138" spans="1:6" x14ac:dyDescent="0.3">
      <c r="A138" s="148" t="s">
        <v>537</v>
      </c>
      <c r="B138" s="148" t="s">
        <v>332</v>
      </c>
      <c r="C138" s="149" t="s">
        <v>464</v>
      </c>
      <c r="D138" s="150">
        <v>68000</v>
      </c>
      <c r="E138" s="150">
        <f t="shared" si="9"/>
        <v>14960</v>
      </c>
      <c r="F138" s="150">
        <f t="shared" si="10"/>
        <v>82960</v>
      </c>
    </row>
    <row r="139" spans="1:6" x14ac:dyDescent="0.3">
      <c r="A139" s="148" t="s">
        <v>538</v>
      </c>
      <c r="B139" s="148" t="s">
        <v>332</v>
      </c>
      <c r="C139" s="149" t="s">
        <v>453</v>
      </c>
      <c r="D139" s="150">
        <v>1200</v>
      </c>
      <c r="E139" s="150">
        <f t="shared" si="9"/>
        <v>264</v>
      </c>
      <c r="F139" s="150">
        <f t="shared" si="10"/>
        <v>1464</v>
      </c>
    </row>
    <row r="140" spans="1:6" x14ac:dyDescent="0.3">
      <c r="A140" s="148" t="s">
        <v>539</v>
      </c>
      <c r="B140" s="148" t="s">
        <v>332</v>
      </c>
      <c r="C140" s="149" t="s">
        <v>464</v>
      </c>
      <c r="D140" s="150">
        <v>110000</v>
      </c>
      <c r="E140" s="150">
        <f t="shared" si="9"/>
        <v>24200</v>
      </c>
      <c r="F140" s="150">
        <f t="shared" si="10"/>
        <v>134200</v>
      </c>
    </row>
    <row r="141" spans="1:6" x14ac:dyDescent="0.3">
      <c r="A141" s="148" t="s">
        <v>540</v>
      </c>
      <c r="B141" s="148" t="s">
        <v>332</v>
      </c>
      <c r="C141" s="149" t="s">
        <v>464</v>
      </c>
      <c r="D141" s="150">
        <v>320000</v>
      </c>
      <c r="E141" s="150">
        <f t="shared" si="9"/>
        <v>70400</v>
      </c>
      <c r="F141" s="150">
        <f t="shared" si="10"/>
        <v>390400</v>
      </c>
    </row>
    <row r="142" spans="1:6" x14ac:dyDescent="0.3">
      <c r="A142" s="148" t="s">
        <v>541</v>
      </c>
      <c r="B142" s="148" t="s">
        <v>332</v>
      </c>
      <c r="C142" s="149" t="s">
        <v>464</v>
      </c>
      <c r="D142" s="150">
        <v>74000</v>
      </c>
      <c r="E142" s="150">
        <f t="shared" si="9"/>
        <v>16280</v>
      </c>
      <c r="F142" s="150">
        <f t="shared" si="10"/>
        <v>90280</v>
      </c>
    </row>
    <row r="143" spans="1:6" x14ac:dyDescent="0.3">
      <c r="A143" s="148" t="s">
        <v>542</v>
      </c>
      <c r="B143" s="148" t="s">
        <v>332</v>
      </c>
      <c r="C143" s="149" t="s">
        <v>464</v>
      </c>
      <c r="D143" s="150">
        <v>72800</v>
      </c>
      <c r="E143" s="150">
        <f t="shared" si="9"/>
        <v>16016</v>
      </c>
      <c r="F143" s="150">
        <f t="shared" si="10"/>
        <v>88816</v>
      </c>
    </row>
    <row r="144" spans="1:6" x14ac:dyDescent="0.3">
      <c r="A144" s="148" t="s">
        <v>543</v>
      </c>
      <c r="B144" s="148" t="s">
        <v>332</v>
      </c>
      <c r="C144" s="149" t="s">
        <v>425</v>
      </c>
      <c r="D144" s="150">
        <v>1200</v>
      </c>
      <c r="E144" s="150">
        <f t="shared" si="9"/>
        <v>264</v>
      </c>
      <c r="F144" s="150">
        <f t="shared" si="10"/>
        <v>1464</v>
      </c>
    </row>
    <row r="145" spans="1:6" x14ac:dyDescent="0.3">
      <c r="A145" s="148" t="s">
        <v>544</v>
      </c>
      <c r="B145" s="148" t="s">
        <v>332</v>
      </c>
      <c r="C145" s="149" t="s">
        <v>424</v>
      </c>
      <c r="D145" s="150">
        <v>4000</v>
      </c>
      <c r="E145" s="150">
        <f t="shared" si="9"/>
        <v>880</v>
      </c>
      <c r="F145" s="150">
        <f t="shared" si="10"/>
        <v>4880</v>
      </c>
    </row>
    <row r="146" spans="1:6" x14ac:dyDescent="0.3">
      <c r="A146" s="148" t="s">
        <v>545</v>
      </c>
      <c r="B146" s="148" t="s">
        <v>332</v>
      </c>
      <c r="C146" s="149" t="s">
        <v>425</v>
      </c>
      <c r="D146" s="150">
        <v>1500</v>
      </c>
      <c r="E146" s="150">
        <f t="shared" si="9"/>
        <v>330</v>
      </c>
      <c r="F146" s="150">
        <f t="shared" si="10"/>
        <v>1830</v>
      </c>
    </row>
    <row r="147" spans="1:6" x14ac:dyDescent="0.3">
      <c r="A147" s="148" t="s">
        <v>546</v>
      </c>
      <c r="B147" s="148" t="s">
        <v>332</v>
      </c>
      <c r="C147" s="149" t="s">
        <v>424</v>
      </c>
      <c r="D147" s="150">
        <v>4800</v>
      </c>
      <c r="E147" s="150">
        <f t="shared" si="9"/>
        <v>1056</v>
      </c>
      <c r="F147" s="150">
        <f t="shared" si="10"/>
        <v>5856</v>
      </c>
    </row>
    <row r="148" spans="1:6" x14ac:dyDescent="0.3">
      <c r="A148" s="148" t="s">
        <v>547</v>
      </c>
      <c r="B148" s="148" t="s">
        <v>332</v>
      </c>
      <c r="C148" s="149" t="s">
        <v>424</v>
      </c>
      <c r="D148" s="150">
        <v>5000</v>
      </c>
      <c r="E148" s="150">
        <f t="shared" si="9"/>
        <v>1100</v>
      </c>
      <c r="F148" s="150">
        <f t="shared" si="10"/>
        <v>6100</v>
      </c>
    </row>
    <row r="149" spans="1:6" x14ac:dyDescent="0.3">
      <c r="A149" s="148" t="s">
        <v>548</v>
      </c>
      <c r="B149" s="148" t="s">
        <v>332</v>
      </c>
      <c r="C149" s="149" t="s">
        <v>425</v>
      </c>
      <c r="D149" s="150">
        <v>1870</v>
      </c>
      <c r="E149" s="150">
        <f t="shared" si="9"/>
        <v>411.4</v>
      </c>
      <c r="F149" s="150">
        <f t="shared" si="10"/>
        <v>2281.4</v>
      </c>
    </row>
    <row r="150" spans="1:6" x14ac:dyDescent="0.3">
      <c r="A150" s="148" t="s">
        <v>549</v>
      </c>
      <c r="B150" s="148" t="s">
        <v>332</v>
      </c>
      <c r="C150" s="149" t="s">
        <v>424</v>
      </c>
      <c r="D150" s="150">
        <v>1900</v>
      </c>
      <c r="E150" s="150">
        <f t="shared" si="9"/>
        <v>418</v>
      </c>
      <c r="F150" s="150">
        <f t="shared" si="10"/>
        <v>2318</v>
      </c>
    </row>
    <row r="151" spans="1:6" x14ac:dyDescent="0.3">
      <c r="A151" s="148" t="s">
        <v>550</v>
      </c>
      <c r="B151" s="148" t="s">
        <v>332</v>
      </c>
      <c r="C151" s="149" t="s">
        <v>425</v>
      </c>
      <c r="D151" s="150">
        <v>400</v>
      </c>
      <c r="E151" s="150">
        <f t="shared" si="9"/>
        <v>88</v>
      </c>
      <c r="F151" s="150">
        <f t="shared" si="10"/>
        <v>488</v>
      </c>
    </row>
    <row r="152" spans="1:6" x14ac:dyDescent="0.3">
      <c r="A152" s="148" t="s">
        <v>551</v>
      </c>
      <c r="B152" s="148" t="s">
        <v>332</v>
      </c>
      <c r="C152" s="149" t="s">
        <v>424</v>
      </c>
      <c r="D152" s="150">
        <v>1200</v>
      </c>
      <c r="E152" s="150">
        <f t="shared" si="9"/>
        <v>264</v>
      </c>
      <c r="F152" s="150">
        <f t="shared" si="10"/>
        <v>1464</v>
      </c>
    </row>
    <row r="153" spans="1:6" x14ac:dyDescent="0.3">
      <c r="A153" s="148" t="s">
        <v>552</v>
      </c>
      <c r="B153" s="148" t="s">
        <v>332</v>
      </c>
      <c r="C153" s="149" t="s">
        <v>425</v>
      </c>
      <c r="D153" s="150">
        <v>400</v>
      </c>
      <c r="E153" s="150">
        <f t="shared" si="9"/>
        <v>88</v>
      </c>
      <c r="F153" s="150">
        <f t="shared" si="10"/>
        <v>488</v>
      </c>
    </row>
    <row r="154" spans="1:6" x14ac:dyDescent="0.3">
      <c r="A154" s="148" t="s">
        <v>553</v>
      </c>
      <c r="B154" s="148" t="s">
        <v>332</v>
      </c>
      <c r="C154" s="149" t="s">
        <v>424</v>
      </c>
      <c r="D154" s="150">
        <v>1500</v>
      </c>
      <c r="E154" s="150">
        <f t="shared" si="9"/>
        <v>330</v>
      </c>
      <c r="F154" s="150">
        <f t="shared" si="10"/>
        <v>1830</v>
      </c>
    </row>
    <row r="155" spans="1:6" x14ac:dyDescent="0.3">
      <c r="A155" s="148" t="s">
        <v>554</v>
      </c>
      <c r="B155" s="148" t="s">
        <v>332</v>
      </c>
      <c r="C155" s="149" t="s">
        <v>425</v>
      </c>
      <c r="D155" s="150">
        <v>900</v>
      </c>
      <c r="E155" s="150">
        <f t="shared" ref="E155:E229" si="11">0.22*D155</f>
        <v>198</v>
      </c>
      <c r="F155" s="150">
        <f t="shared" ref="F155:F196" si="12">SUM(D155:E155)</f>
        <v>1098</v>
      </c>
    </row>
    <row r="156" spans="1:6" x14ac:dyDescent="0.3">
      <c r="A156" s="148" t="s">
        <v>555</v>
      </c>
      <c r="B156" s="148" t="s">
        <v>332</v>
      </c>
      <c r="C156" s="149" t="s">
        <v>424</v>
      </c>
      <c r="D156" s="150">
        <v>3000</v>
      </c>
      <c r="E156" s="150">
        <f t="shared" si="11"/>
        <v>660</v>
      </c>
      <c r="F156" s="150">
        <f t="shared" si="12"/>
        <v>3660</v>
      </c>
    </row>
    <row r="157" spans="1:6" x14ac:dyDescent="0.3">
      <c r="A157" s="148" t="s">
        <v>556</v>
      </c>
      <c r="B157" s="148" t="s">
        <v>332</v>
      </c>
      <c r="C157" s="149" t="s">
        <v>425</v>
      </c>
      <c r="D157" s="150">
        <v>1800</v>
      </c>
      <c r="E157" s="150">
        <f t="shared" si="11"/>
        <v>396</v>
      </c>
      <c r="F157" s="150">
        <f t="shared" si="12"/>
        <v>2196</v>
      </c>
    </row>
    <row r="158" spans="1:6" x14ac:dyDescent="0.3">
      <c r="A158" s="148" t="s">
        <v>557</v>
      </c>
      <c r="B158" s="148" t="s">
        <v>332</v>
      </c>
      <c r="C158" s="149" t="s">
        <v>493</v>
      </c>
      <c r="D158" s="150">
        <v>8600</v>
      </c>
      <c r="E158" s="150">
        <f t="shared" si="11"/>
        <v>1892</v>
      </c>
      <c r="F158" s="150">
        <f t="shared" si="12"/>
        <v>10492</v>
      </c>
    </row>
    <row r="159" spans="1:6" x14ac:dyDescent="0.3">
      <c r="A159" s="148" t="s">
        <v>558</v>
      </c>
      <c r="B159" s="148" t="s">
        <v>332</v>
      </c>
      <c r="C159" s="149" t="s">
        <v>424</v>
      </c>
      <c r="D159" s="150">
        <v>1500</v>
      </c>
      <c r="E159" s="150">
        <f t="shared" si="11"/>
        <v>330</v>
      </c>
      <c r="F159" s="150">
        <f t="shared" si="12"/>
        <v>1830</v>
      </c>
    </row>
    <row r="160" spans="1:6" x14ac:dyDescent="0.3">
      <c r="A160" s="148" t="s">
        <v>559</v>
      </c>
      <c r="B160" s="148" t="s">
        <v>332</v>
      </c>
      <c r="C160" s="149" t="s">
        <v>425</v>
      </c>
      <c r="D160" s="150">
        <v>300</v>
      </c>
      <c r="E160" s="150">
        <f t="shared" si="11"/>
        <v>66</v>
      </c>
      <c r="F160" s="150">
        <f t="shared" si="12"/>
        <v>366</v>
      </c>
    </row>
    <row r="161" spans="1:6" x14ac:dyDescent="0.3">
      <c r="A161" s="148" t="s">
        <v>560</v>
      </c>
      <c r="B161" s="148" t="s">
        <v>332</v>
      </c>
      <c r="C161" s="149" t="s">
        <v>424</v>
      </c>
      <c r="D161" s="150">
        <v>1000</v>
      </c>
      <c r="E161" s="150">
        <f t="shared" si="11"/>
        <v>220</v>
      </c>
      <c r="F161" s="150">
        <f t="shared" si="12"/>
        <v>1220</v>
      </c>
    </row>
    <row r="162" spans="1:6" x14ac:dyDescent="0.3">
      <c r="A162" s="148" t="s">
        <v>561</v>
      </c>
      <c r="B162" s="148" t="s">
        <v>332</v>
      </c>
      <c r="C162" s="149" t="s">
        <v>425</v>
      </c>
      <c r="D162" s="150">
        <v>1300</v>
      </c>
      <c r="E162" s="150">
        <f t="shared" si="11"/>
        <v>286</v>
      </c>
      <c r="F162" s="150">
        <f t="shared" si="12"/>
        <v>1586</v>
      </c>
    </row>
    <row r="163" spans="1:6" x14ac:dyDescent="0.3">
      <c r="A163" s="148" t="s">
        <v>562</v>
      </c>
      <c r="B163" s="148" t="s">
        <v>332</v>
      </c>
      <c r="C163" s="149" t="s">
        <v>424</v>
      </c>
      <c r="D163" s="150">
        <v>3900</v>
      </c>
      <c r="E163" s="150">
        <f t="shared" si="11"/>
        <v>858</v>
      </c>
      <c r="F163" s="150">
        <f t="shared" si="12"/>
        <v>4758</v>
      </c>
    </row>
    <row r="164" spans="1:6" x14ac:dyDescent="0.3">
      <c r="A164" s="148" t="s">
        <v>563</v>
      </c>
      <c r="B164" s="148" t="s">
        <v>332</v>
      </c>
      <c r="C164" s="149" t="s">
        <v>425</v>
      </c>
      <c r="D164" s="150">
        <v>1500</v>
      </c>
      <c r="E164" s="150">
        <f t="shared" si="11"/>
        <v>330</v>
      </c>
      <c r="F164" s="150">
        <f t="shared" si="12"/>
        <v>1830</v>
      </c>
    </row>
    <row r="165" spans="1:6" x14ac:dyDescent="0.3">
      <c r="A165" s="148" t="s">
        <v>564</v>
      </c>
      <c r="B165" s="148" t="s">
        <v>332</v>
      </c>
      <c r="C165" s="149" t="s">
        <v>425</v>
      </c>
      <c r="D165" s="150">
        <v>500</v>
      </c>
      <c r="E165" s="150">
        <f t="shared" si="11"/>
        <v>110</v>
      </c>
      <c r="F165" s="150">
        <f t="shared" si="12"/>
        <v>610</v>
      </c>
    </row>
    <row r="166" spans="1:6" x14ac:dyDescent="0.3">
      <c r="A166" s="148" t="s">
        <v>565</v>
      </c>
      <c r="B166" s="148" t="s">
        <v>332</v>
      </c>
      <c r="C166" s="149" t="s">
        <v>425</v>
      </c>
      <c r="D166" s="150">
        <v>500</v>
      </c>
      <c r="E166" s="150">
        <f t="shared" si="11"/>
        <v>110</v>
      </c>
      <c r="F166" s="150">
        <f t="shared" si="12"/>
        <v>610</v>
      </c>
    </row>
    <row r="167" spans="1:6" x14ac:dyDescent="0.3">
      <c r="A167" s="148" t="s">
        <v>566</v>
      </c>
      <c r="B167" s="148" t="s">
        <v>332</v>
      </c>
      <c r="C167" s="149" t="s">
        <v>424</v>
      </c>
      <c r="D167" s="150">
        <v>1800</v>
      </c>
      <c r="E167" s="150">
        <f t="shared" si="11"/>
        <v>396</v>
      </c>
      <c r="F167" s="150">
        <f t="shared" si="12"/>
        <v>2196</v>
      </c>
    </row>
    <row r="168" spans="1:6" x14ac:dyDescent="0.3">
      <c r="A168" s="148" t="s">
        <v>567</v>
      </c>
      <c r="B168" s="148" t="s">
        <v>332</v>
      </c>
      <c r="C168" s="149" t="s">
        <v>424</v>
      </c>
      <c r="D168" s="150">
        <v>1800</v>
      </c>
      <c r="E168" s="150">
        <f t="shared" si="11"/>
        <v>396</v>
      </c>
      <c r="F168" s="150">
        <f t="shared" si="12"/>
        <v>2196</v>
      </c>
    </row>
    <row r="169" spans="1:6" x14ac:dyDescent="0.3">
      <c r="A169" s="148" t="s">
        <v>568</v>
      </c>
      <c r="B169" s="148" t="s">
        <v>332</v>
      </c>
      <c r="C169" s="149" t="s">
        <v>424</v>
      </c>
      <c r="D169" s="150">
        <v>1200</v>
      </c>
      <c r="E169" s="150">
        <f t="shared" si="11"/>
        <v>264</v>
      </c>
      <c r="F169" s="150">
        <f t="shared" si="12"/>
        <v>1464</v>
      </c>
    </row>
    <row r="170" spans="1:6" x14ac:dyDescent="0.3">
      <c r="A170" s="148" t="s">
        <v>569</v>
      </c>
      <c r="B170" s="148" t="s">
        <v>332</v>
      </c>
      <c r="C170" s="149" t="s">
        <v>425</v>
      </c>
      <c r="D170" s="150">
        <v>600</v>
      </c>
      <c r="E170" s="150">
        <f t="shared" si="11"/>
        <v>132</v>
      </c>
      <c r="F170" s="150">
        <f t="shared" si="12"/>
        <v>732</v>
      </c>
    </row>
    <row r="171" spans="1:6" x14ac:dyDescent="0.3">
      <c r="A171" s="148" t="s">
        <v>570</v>
      </c>
      <c r="B171" s="148" t="s">
        <v>332</v>
      </c>
      <c r="C171" s="149" t="s">
        <v>424</v>
      </c>
      <c r="D171" s="150">
        <v>2300</v>
      </c>
      <c r="E171" s="150">
        <f t="shared" si="11"/>
        <v>506</v>
      </c>
      <c r="F171" s="150">
        <f t="shared" si="12"/>
        <v>2806</v>
      </c>
    </row>
    <row r="172" spans="1:6" ht="27.6" x14ac:dyDescent="0.3">
      <c r="A172" s="161" t="s">
        <v>946</v>
      </c>
      <c r="B172" s="175" t="s">
        <v>332</v>
      </c>
      <c r="C172" s="149" t="s">
        <v>425</v>
      </c>
      <c r="D172" s="173">
        <v>600</v>
      </c>
      <c r="E172" s="173">
        <f t="shared" si="11"/>
        <v>132</v>
      </c>
      <c r="F172" s="173">
        <f t="shared" si="12"/>
        <v>732</v>
      </c>
    </row>
    <row r="173" spans="1:6" ht="27.6" x14ac:dyDescent="0.3">
      <c r="A173" s="161" t="s">
        <v>947</v>
      </c>
      <c r="B173" s="175" t="s">
        <v>332</v>
      </c>
      <c r="C173" s="149" t="s">
        <v>424</v>
      </c>
      <c r="D173" s="173">
        <v>2300</v>
      </c>
      <c r="E173" s="173">
        <f t="shared" si="11"/>
        <v>506</v>
      </c>
      <c r="F173" s="173">
        <f t="shared" si="12"/>
        <v>2806</v>
      </c>
    </row>
    <row r="174" spans="1:6" x14ac:dyDescent="0.3">
      <c r="A174" s="148" t="s">
        <v>571</v>
      </c>
      <c r="B174" s="148" t="s">
        <v>332</v>
      </c>
      <c r="C174" s="149" t="s">
        <v>425</v>
      </c>
      <c r="D174" s="150">
        <v>1400</v>
      </c>
      <c r="E174" s="150">
        <f t="shared" si="11"/>
        <v>308</v>
      </c>
      <c r="F174" s="150">
        <f t="shared" si="12"/>
        <v>1708</v>
      </c>
    </row>
    <row r="175" spans="1:6" x14ac:dyDescent="0.3">
      <c r="A175" s="148" t="s">
        <v>572</v>
      </c>
      <c r="B175" s="148" t="s">
        <v>332</v>
      </c>
      <c r="C175" s="149" t="s">
        <v>424</v>
      </c>
      <c r="D175" s="150">
        <v>5200</v>
      </c>
      <c r="E175" s="150">
        <f t="shared" si="11"/>
        <v>1144</v>
      </c>
      <c r="F175" s="150">
        <f t="shared" si="12"/>
        <v>6344</v>
      </c>
    </row>
    <row r="176" spans="1:6" x14ac:dyDescent="0.3">
      <c r="A176" s="148" t="s">
        <v>573</v>
      </c>
      <c r="B176" s="148" t="s">
        <v>332</v>
      </c>
      <c r="C176" s="149" t="s">
        <v>425</v>
      </c>
      <c r="D176" s="150">
        <v>3400</v>
      </c>
      <c r="E176" s="150">
        <f t="shared" si="11"/>
        <v>748</v>
      </c>
      <c r="F176" s="150">
        <f t="shared" si="12"/>
        <v>4148</v>
      </c>
    </row>
    <row r="177" spans="1:6" x14ac:dyDescent="0.3">
      <c r="A177" s="148" t="s">
        <v>574</v>
      </c>
      <c r="B177" s="148" t="s">
        <v>332</v>
      </c>
      <c r="C177" s="149" t="s">
        <v>424</v>
      </c>
      <c r="D177" s="150">
        <v>7100</v>
      </c>
      <c r="E177" s="150">
        <f t="shared" si="11"/>
        <v>1562</v>
      </c>
      <c r="F177" s="150">
        <f t="shared" si="12"/>
        <v>8662</v>
      </c>
    </row>
    <row r="178" spans="1:6" x14ac:dyDescent="0.3">
      <c r="A178" s="148" t="s">
        <v>575</v>
      </c>
      <c r="B178" s="148" t="s">
        <v>332</v>
      </c>
      <c r="C178" s="149" t="s">
        <v>424</v>
      </c>
      <c r="D178" s="150">
        <v>2200</v>
      </c>
      <c r="E178" s="150">
        <f t="shared" si="11"/>
        <v>484</v>
      </c>
      <c r="F178" s="150">
        <f t="shared" si="12"/>
        <v>2684</v>
      </c>
    </row>
    <row r="179" spans="1:6" x14ac:dyDescent="0.3">
      <c r="A179" s="148" t="s">
        <v>576</v>
      </c>
      <c r="B179" s="148" t="s">
        <v>332</v>
      </c>
      <c r="C179" s="149" t="s">
        <v>425</v>
      </c>
      <c r="D179" s="150">
        <v>600</v>
      </c>
      <c r="E179" s="150">
        <f t="shared" si="11"/>
        <v>132</v>
      </c>
      <c r="F179" s="150">
        <f t="shared" si="12"/>
        <v>732</v>
      </c>
    </row>
    <row r="180" spans="1:6" x14ac:dyDescent="0.3">
      <c r="A180" s="148" t="s">
        <v>577</v>
      </c>
      <c r="B180" s="148" t="s">
        <v>332</v>
      </c>
      <c r="C180" s="149" t="s">
        <v>424</v>
      </c>
      <c r="D180" s="150">
        <v>2200</v>
      </c>
      <c r="E180" s="150">
        <f t="shared" si="11"/>
        <v>484</v>
      </c>
      <c r="F180" s="150">
        <f t="shared" si="12"/>
        <v>2684</v>
      </c>
    </row>
    <row r="181" spans="1:6" x14ac:dyDescent="0.3">
      <c r="A181" s="148" t="s">
        <v>578</v>
      </c>
      <c r="B181" s="148" t="s">
        <v>332</v>
      </c>
      <c r="C181" s="149" t="s">
        <v>425</v>
      </c>
      <c r="D181" s="150">
        <v>500</v>
      </c>
      <c r="E181" s="150">
        <f t="shared" si="11"/>
        <v>110</v>
      </c>
      <c r="F181" s="150">
        <f t="shared" si="12"/>
        <v>610</v>
      </c>
    </row>
    <row r="182" spans="1:6" x14ac:dyDescent="0.3">
      <c r="A182" s="148" t="s">
        <v>579</v>
      </c>
      <c r="B182" s="148" t="s">
        <v>332</v>
      </c>
      <c r="C182" s="149" t="s">
        <v>424</v>
      </c>
      <c r="D182" s="150">
        <v>1800</v>
      </c>
      <c r="E182" s="150">
        <f t="shared" si="11"/>
        <v>396</v>
      </c>
      <c r="F182" s="150">
        <f t="shared" si="12"/>
        <v>2196</v>
      </c>
    </row>
    <row r="183" spans="1:6" x14ac:dyDescent="0.3">
      <c r="A183" s="148" t="s">
        <v>580</v>
      </c>
      <c r="B183" s="148" t="s">
        <v>332</v>
      </c>
      <c r="C183" s="149" t="s">
        <v>424</v>
      </c>
      <c r="D183" s="150">
        <v>800</v>
      </c>
      <c r="E183" s="150">
        <f t="shared" si="11"/>
        <v>176</v>
      </c>
      <c r="F183" s="150">
        <f t="shared" si="12"/>
        <v>976</v>
      </c>
    </row>
    <row r="184" spans="1:6" x14ac:dyDescent="0.3">
      <c r="A184" s="148" t="s">
        <v>581</v>
      </c>
      <c r="B184" s="148" t="s">
        <v>332</v>
      </c>
      <c r="C184" s="149" t="s">
        <v>424</v>
      </c>
      <c r="D184" s="150">
        <v>900</v>
      </c>
      <c r="E184" s="150">
        <f t="shared" si="11"/>
        <v>198</v>
      </c>
      <c r="F184" s="150">
        <f t="shared" si="12"/>
        <v>1098</v>
      </c>
    </row>
    <row r="185" spans="1:6" x14ac:dyDescent="0.3">
      <c r="A185" s="148" t="s">
        <v>582</v>
      </c>
      <c r="B185" s="148" t="s">
        <v>332</v>
      </c>
      <c r="C185" s="149" t="s">
        <v>424</v>
      </c>
      <c r="D185" s="150">
        <v>300</v>
      </c>
      <c r="E185" s="150">
        <f t="shared" si="11"/>
        <v>66</v>
      </c>
      <c r="F185" s="150">
        <f t="shared" si="12"/>
        <v>366</v>
      </c>
    </row>
    <row r="186" spans="1:6" x14ac:dyDescent="0.3">
      <c r="A186" s="148" t="s">
        <v>583</v>
      </c>
      <c r="B186" s="148" t="s">
        <v>332</v>
      </c>
      <c r="C186" s="149" t="s">
        <v>424</v>
      </c>
      <c r="D186" s="150">
        <v>1000</v>
      </c>
      <c r="E186" s="150">
        <f t="shared" si="11"/>
        <v>220</v>
      </c>
      <c r="F186" s="150">
        <f t="shared" si="12"/>
        <v>1220</v>
      </c>
    </row>
    <row r="187" spans="1:6" x14ac:dyDescent="0.3">
      <c r="A187" s="148" t="s">
        <v>584</v>
      </c>
      <c r="B187" s="148" t="s">
        <v>332</v>
      </c>
      <c r="C187" s="149" t="s">
        <v>425</v>
      </c>
      <c r="D187" s="150">
        <v>300</v>
      </c>
      <c r="E187" s="150">
        <f t="shared" si="11"/>
        <v>66</v>
      </c>
      <c r="F187" s="150">
        <f t="shared" si="12"/>
        <v>366</v>
      </c>
    </row>
    <row r="188" spans="1:6" x14ac:dyDescent="0.3">
      <c r="A188" s="148" t="s">
        <v>585</v>
      </c>
      <c r="B188" s="148" t="s">
        <v>332</v>
      </c>
      <c r="C188" s="149" t="s">
        <v>424</v>
      </c>
      <c r="D188" s="150">
        <v>1000</v>
      </c>
      <c r="E188" s="150">
        <f t="shared" si="11"/>
        <v>220</v>
      </c>
      <c r="F188" s="150">
        <f t="shared" si="12"/>
        <v>1220</v>
      </c>
    </row>
    <row r="189" spans="1:6" x14ac:dyDescent="0.3">
      <c r="A189" s="148" t="s">
        <v>586</v>
      </c>
      <c r="B189" s="148" t="s">
        <v>332</v>
      </c>
      <c r="C189" s="149" t="s">
        <v>424</v>
      </c>
      <c r="D189" s="150">
        <v>1500</v>
      </c>
      <c r="E189" s="150">
        <f t="shared" si="11"/>
        <v>330</v>
      </c>
      <c r="F189" s="150">
        <f t="shared" si="12"/>
        <v>1830</v>
      </c>
    </row>
    <row r="190" spans="1:6" x14ac:dyDescent="0.3">
      <c r="A190" s="148" t="s">
        <v>587</v>
      </c>
      <c r="B190" s="148" t="s">
        <v>332</v>
      </c>
      <c r="C190" s="149" t="s">
        <v>425</v>
      </c>
      <c r="D190" s="150">
        <v>600</v>
      </c>
      <c r="E190" s="150">
        <f t="shared" si="11"/>
        <v>132</v>
      </c>
      <c r="F190" s="150">
        <f t="shared" si="12"/>
        <v>732</v>
      </c>
    </row>
    <row r="191" spans="1:6" x14ac:dyDescent="0.3">
      <c r="A191" s="148" t="s">
        <v>588</v>
      </c>
      <c r="B191" s="148" t="s">
        <v>332</v>
      </c>
      <c r="C191" s="149" t="s">
        <v>424</v>
      </c>
      <c r="D191" s="150">
        <v>2000</v>
      </c>
      <c r="E191" s="150">
        <f t="shared" si="11"/>
        <v>440</v>
      </c>
      <c r="F191" s="150">
        <f t="shared" si="12"/>
        <v>2440</v>
      </c>
    </row>
    <row r="192" spans="1:6" x14ac:dyDescent="0.3">
      <c r="A192" s="148" t="s">
        <v>589</v>
      </c>
      <c r="B192" s="148" t="s">
        <v>332</v>
      </c>
      <c r="C192" s="149" t="s">
        <v>424</v>
      </c>
      <c r="D192" s="150">
        <v>1400</v>
      </c>
      <c r="E192" s="150">
        <f t="shared" si="11"/>
        <v>308</v>
      </c>
      <c r="F192" s="150">
        <f t="shared" si="12"/>
        <v>1708</v>
      </c>
    </row>
    <row r="193" spans="1:6" x14ac:dyDescent="0.3">
      <c r="A193" s="148" t="s">
        <v>590</v>
      </c>
      <c r="B193" s="148" t="s">
        <v>332</v>
      </c>
      <c r="C193" s="149" t="s">
        <v>425</v>
      </c>
      <c r="D193" s="150">
        <v>1000</v>
      </c>
      <c r="E193" s="150">
        <f t="shared" si="11"/>
        <v>220</v>
      </c>
      <c r="F193" s="150">
        <f t="shared" si="12"/>
        <v>1220</v>
      </c>
    </row>
    <row r="194" spans="1:6" x14ac:dyDescent="0.3">
      <c r="A194" s="148" t="s">
        <v>591</v>
      </c>
      <c r="B194" s="148" t="s">
        <v>332</v>
      </c>
      <c r="C194" s="149" t="s">
        <v>425</v>
      </c>
      <c r="D194" s="150">
        <v>700</v>
      </c>
      <c r="E194" s="150">
        <f t="shared" si="11"/>
        <v>154</v>
      </c>
      <c r="F194" s="150">
        <f t="shared" si="12"/>
        <v>854</v>
      </c>
    </row>
    <row r="195" spans="1:6" x14ac:dyDescent="0.3">
      <c r="A195" s="148" t="s">
        <v>592</v>
      </c>
      <c r="B195" s="148" t="s">
        <v>332</v>
      </c>
      <c r="C195" s="149" t="s">
        <v>425</v>
      </c>
      <c r="D195" s="150">
        <v>600</v>
      </c>
      <c r="E195" s="150">
        <f t="shared" si="11"/>
        <v>132</v>
      </c>
      <c r="F195" s="150">
        <f t="shared" si="12"/>
        <v>732</v>
      </c>
    </row>
    <row r="196" spans="1:6" x14ac:dyDescent="0.3">
      <c r="A196" s="148" t="s">
        <v>593</v>
      </c>
      <c r="B196" s="148" t="s">
        <v>332</v>
      </c>
      <c r="C196" s="149" t="s">
        <v>424</v>
      </c>
      <c r="D196" s="150">
        <v>1700</v>
      </c>
      <c r="E196" s="150">
        <f t="shared" si="11"/>
        <v>374</v>
      </c>
      <c r="F196" s="150">
        <f t="shared" si="12"/>
        <v>2074</v>
      </c>
    </row>
    <row r="197" spans="1:6" x14ac:dyDescent="0.3">
      <c r="A197" s="148" t="s">
        <v>594</v>
      </c>
      <c r="B197" s="148" t="s">
        <v>332</v>
      </c>
      <c r="C197" s="149" t="s">
        <v>424</v>
      </c>
      <c r="D197" s="150">
        <v>2200</v>
      </c>
      <c r="E197" s="150">
        <f t="shared" si="11"/>
        <v>484</v>
      </c>
      <c r="F197" s="150">
        <f t="shared" ref="F197:F227" si="13">SUM(D197:E197)</f>
        <v>2684</v>
      </c>
    </row>
    <row r="198" spans="1:6" x14ac:dyDescent="0.3">
      <c r="A198" s="148" t="s">
        <v>595</v>
      </c>
      <c r="B198" s="148" t="s">
        <v>332</v>
      </c>
      <c r="C198" s="149" t="s">
        <v>425</v>
      </c>
      <c r="D198" s="150">
        <v>1500</v>
      </c>
      <c r="E198" s="150">
        <f t="shared" si="11"/>
        <v>330</v>
      </c>
      <c r="F198" s="150">
        <f t="shared" si="13"/>
        <v>1830</v>
      </c>
    </row>
    <row r="199" spans="1:6" x14ac:dyDescent="0.3">
      <c r="A199" s="148" t="s">
        <v>596</v>
      </c>
      <c r="B199" s="148" t="s">
        <v>332</v>
      </c>
      <c r="C199" s="149" t="s">
        <v>424</v>
      </c>
      <c r="D199" s="150">
        <v>3100</v>
      </c>
      <c r="E199" s="150">
        <f t="shared" si="11"/>
        <v>682</v>
      </c>
      <c r="F199" s="150">
        <f t="shared" si="13"/>
        <v>3782</v>
      </c>
    </row>
    <row r="200" spans="1:6" x14ac:dyDescent="0.3">
      <c r="A200" s="148" t="s">
        <v>597</v>
      </c>
      <c r="B200" s="148" t="s">
        <v>332</v>
      </c>
      <c r="C200" s="149" t="s">
        <v>424</v>
      </c>
      <c r="D200" s="150">
        <v>3300</v>
      </c>
      <c r="E200" s="150">
        <f t="shared" si="11"/>
        <v>726</v>
      </c>
      <c r="F200" s="150">
        <f t="shared" si="13"/>
        <v>4026</v>
      </c>
    </row>
    <row r="201" spans="1:6" x14ac:dyDescent="0.3">
      <c r="A201" s="148" t="s">
        <v>948</v>
      </c>
      <c r="B201" s="148" t="s">
        <v>332</v>
      </c>
      <c r="C201" s="149" t="s">
        <v>424</v>
      </c>
      <c r="D201" s="150">
        <v>4000</v>
      </c>
      <c r="E201" s="150">
        <f t="shared" si="11"/>
        <v>880</v>
      </c>
      <c r="F201" s="150">
        <f t="shared" si="13"/>
        <v>4880</v>
      </c>
    </row>
    <row r="202" spans="1:6" x14ac:dyDescent="0.3">
      <c r="A202" s="148" t="s">
        <v>598</v>
      </c>
      <c r="B202" s="148" t="s">
        <v>332</v>
      </c>
      <c r="C202" s="149" t="s">
        <v>424</v>
      </c>
      <c r="D202" s="150">
        <v>3300</v>
      </c>
      <c r="E202" s="150">
        <f t="shared" si="11"/>
        <v>726</v>
      </c>
      <c r="F202" s="150">
        <f t="shared" si="13"/>
        <v>4026</v>
      </c>
    </row>
    <row r="203" spans="1:6" x14ac:dyDescent="0.3">
      <c r="A203" s="148" t="s">
        <v>599</v>
      </c>
      <c r="B203" s="148" t="s">
        <v>332</v>
      </c>
      <c r="C203" s="149" t="s">
        <v>425</v>
      </c>
      <c r="D203" s="150">
        <v>1320</v>
      </c>
      <c r="E203" s="150">
        <f t="shared" si="11"/>
        <v>290.39999999999998</v>
      </c>
      <c r="F203" s="150">
        <f t="shared" si="13"/>
        <v>1610.4</v>
      </c>
    </row>
    <row r="204" spans="1:6" x14ac:dyDescent="0.3">
      <c r="A204" s="148" t="s">
        <v>600</v>
      </c>
      <c r="B204" s="148" t="s">
        <v>332</v>
      </c>
      <c r="C204" s="149" t="s">
        <v>424</v>
      </c>
      <c r="D204" s="150">
        <v>3250</v>
      </c>
      <c r="E204" s="150">
        <f t="shared" si="11"/>
        <v>715</v>
      </c>
      <c r="F204" s="150">
        <f t="shared" si="13"/>
        <v>3965</v>
      </c>
    </row>
    <row r="205" spans="1:6" x14ac:dyDescent="0.3">
      <c r="A205" s="148" t="s">
        <v>601</v>
      </c>
      <c r="B205" s="148" t="s">
        <v>332</v>
      </c>
      <c r="C205" s="149" t="s">
        <v>424</v>
      </c>
      <c r="D205" s="150">
        <v>6300</v>
      </c>
      <c r="E205" s="150">
        <f t="shared" si="11"/>
        <v>1386</v>
      </c>
      <c r="F205" s="150">
        <f t="shared" si="13"/>
        <v>7686</v>
      </c>
    </row>
    <row r="206" spans="1:6" x14ac:dyDescent="0.3">
      <c r="A206" s="148" t="s">
        <v>949</v>
      </c>
      <c r="B206" s="148" t="s">
        <v>332</v>
      </c>
      <c r="C206" s="149" t="s">
        <v>424</v>
      </c>
      <c r="D206" s="150">
        <v>7575</v>
      </c>
      <c r="E206" s="150">
        <f t="shared" si="11"/>
        <v>1666.5</v>
      </c>
      <c r="F206" s="150">
        <f t="shared" ref="F206:F213" si="14">SUM(D206:E206)</f>
        <v>9241.5</v>
      </c>
    </row>
    <row r="207" spans="1:6" x14ac:dyDescent="0.3">
      <c r="A207" s="148" t="s">
        <v>950</v>
      </c>
      <c r="B207" s="148" t="s">
        <v>332</v>
      </c>
      <c r="C207" s="149" t="s">
        <v>425</v>
      </c>
      <c r="D207" s="150">
        <v>2275</v>
      </c>
      <c r="E207" s="150">
        <f t="shared" si="11"/>
        <v>500.5</v>
      </c>
      <c r="F207" s="150">
        <f t="shared" si="14"/>
        <v>2775.5</v>
      </c>
    </row>
    <row r="208" spans="1:6" x14ac:dyDescent="0.3">
      <c r="A208" s="148" t="s">
        <v>951</v>
      </c>
      <c r="B208" s="148" t="s">
        <v>332</v>
      </c>
      <c r="C208" s="149" t="s">
        <v>425</v>
      </c>
      <c r="D208" s="150">
        <v>1250</v>
      </c>
      <c r="E208" s="150">
        <f t="shared" si="11"/>
        <v>275</v>
      </c>
      <c r="F208" s="150">
        <f t="shared" si="14"/>
        <v>1525</v>
      </c>
    </row>
    <row r="209" spans="1:6" x14ac:dyDescent="0.3">
      <c r="A209" s="148" t="s">
        <v>952</v>
      </c>
      <c r="B209" s="148" t="s">
        <v>332</v>
      </c>
      <c r="C209" s="149" t="s">
        <v>425</v>
      </c>
      <c r="D209" s="150">
        <v>1250</v>
      </c>
      <c r="E209" s="150">
        <f t="shared" si="11"/>
        <v>275</v>
      </c>
      <c r="F209" s="150">
        <f t="shared" si="14"/>
        <v>1525</v>
      </c>
    </row>
    <row r="210" spans="1:6" x14ac:dyDescent="0.3">
      <c r="A210" s="148" t="s">
        <v>953</v>
      </c>
      <c r="B210" s="148" t="s">
        <v>332</v>
      </c>
      <c r="C210" s="149" t="s">
        <v>424</v>
      </c>
      <c r="D210" s="150">
        <v>4125</v>
      </c>
      <c r="E210" s="150">
        <f t="shared" si="11"/>
        <v>907.5</v>
      </c>
      <c r="F210" s="150">
        <f t="shared" si="14"/>
        <v>5032.5</v>
      </c>
    </row>
    <row r="211" spans="1:6" x14ac:dyDescent="0.3">
      <c r="A211" s="148" t="s">
        <v>954</v>
      </c>
      <c r="B211" s="148" t="s">
        <v>332</v>
      </c>
      <c r="C211" s="149" t="s">
        <v>955</v>
      </c>
      <c r="D211" s="150">
        <v>6270</v>
      </c>
      <c r="E211" s="150">
        <f t="shared" si="11"/>
        <v>1379.4</v>
      </c>
      <c r="F211" s="150">
        <f t="shared" si="14"/>
        <v>7649.4</v>
      </c>
    </row>
    <row r="212" spans="1:6" x14ac:dyDescent="0.3">
      <c r="A212" s="148" t="s">
        <v>956</v>
      </c>
      <c r="B212" s="148" t="s">
        <v>332</v>
      </c>
      <c r="C212" s="149" t="s">
        <v>425</v>
      </c>
      <c r="D212" s="150">
        <v>1625</v>
      </c>
      <c r="E212" s="150">
        <f t="shared" si="11"/>
        <v>357.5</v>
      </c>
      <c r="F212" s="150">
        <f t="shared" si="14"/>
        <v>1982.5</v>
      </c>
    </row>
    <row r="213" spans="1:6" x14ac:dyDescent="0.3">
      <c r="A213" s="148" t="s">
        <v>957</v>
      </c>
      <c r="B213" s="148" t="s">
        <v>332</v>
      </c>
      <c r="C213" s="149" t="s">
        <v>425</v>
      </c>
      <c r="D213" s="150">
        <v>1375</v>
      </c>
      <c r="E213" s="150">
        <f t="shared" si="11"/>
        <v>302.5</v>
      </c>
      <c r="F213" s="150">
        <f t="shared" si="14"/>
        <v>1677.5</v>
      </c>
    </row>
    <row r="214" spans="1:6" x14ac:dyDescent="0.3">
      <c r="A214" s="148" t="s">
        <v>958</v>
      </c>
      <c r="B214" s="148" t="s">
        <v>332</v>
      </c>
      <c r="C214" s="149" t="s">
        <v>425</v>
      </c>
      <c r="D214" s="150">
        <v>2530</v>
      </c>
      <c r="E214" s="150">
        <f t="shared" si="11"/>
        <v>556.6</v>
      </c>
      <c r="F214" s="150">
        <f t="shared" si="13"/>
        <v>3086.6</v>
      </c>
    </row>
    <row r="215" spans="1:6" x14ac:dyDescent="0.3">
      <c r="A215" s="148" t="s">
        <v>959</v>
      </c>
      <c r="B215" s="148" t="s">
        <v>332</v>
      </c>
      <c r="C215" s="149" t="s">
        <v>425</v>
      </c>
      <c r="D215" s="150">
        <v>1875</v>
      </c>
      <c r="E215" s="150">
        <f t="shared" si="11"/>
        <v>412.5</v>
      </c>
      <c r="F215" s="150">
        <f t="shared" si="13"/>
        <v>2287.5</v>
      </c>
    </row>
    <row r="216" spans="1:6" x14ac:dyDescent="0.3">
      <c r="A216" s="148" t="s">
        <v>960</v>
      </c>
      <c r="B216" s="148" t="s">
        <v>332</v>
      </c>
      <c r="C216" s="149" t="s">
        <v>424</v>
      </c>
      <c r="D216" s="163">
        <v>4125</v>
      </c>
      <c r="E216" s="163">
        <f t="shared" si="11"/>
        <v>907.5</v>
      </c>
      <c r="F216" s="163">
        <f t="shared" si="13"/>
        <v>5032.5</v>
      </c>
    </row>
    <row r="217" spans="1:6" ht="27.6" x14ac:dyDescent="0.3">
      <c r="A217" s="166" t="s">
        <v>961</v>
      </c>
      <c r="B217" s="176" t="s">
        <v>332</v>
      </c>
      <c r="C217" s="164" t="s">
        <v>424</v>
      </c>
      <c r="D217" s="174">
        <v>6050</v>
      </c>
      <c r="E217" s="174">
        <f t="shared" si="11"/>
        <v>1331</v>
      </c>
      <c r="F217" s="174">
        <f t="shared" si="13"/>
        <v>7381</v>
      </c>
    </row>
    <row r="218" spans="1:6" x14ac:dyDescent="0.3">
      <c r="A218" s="148" t="s">
        <v>602</v>
      </c>
      <c r="B218" s="148" t="s">
        <v>332</v>
      </c>
      <c r="C218" s="149" t="s">
        <v>424</v>
      </c>
      <c r="D218" s="150">
        <v>1700</v>
      </c>
      <c r="E218" s="150">
        <f t="shared" si="11"/>
        <v>374</v>
      </c>
      <c r="F218" s="150">
        <f t="shared" si="13"/>
        <v>2074</v>
      </c>
    </row>
    <row r="219" spans="1:6" x14ac:dyDescent="0.3">
      <c r="A219" s="148" t="s">
        <v>603</v>
      </c>
      <c r="B219" s="148" t="s">
        <v>332</v>
      </c>
      <c r="C219" s="149" t="s">
        <v>424</v>
      </c>
      <c r="D219" s="150">
        <v>3550</v>
      </c>
      <c r="E219" s="150">
        <f t="shared" si="11"/>
        <v>781</v>
      </c>
      <c r="F219" s="150">
        <f t="shared" si="13"/>
        <v>4331</v>
      </c>
    </row>
    <row r="220" spans="1:6" x14ac:dyDescent="0.3">
      <c r="A220" s="148" t="s">
        <v>604</v>
      </c>
      <c r="B220" s="148" t="s">
        <v>332</v>
      </c>
      <c r="C220" s="149" t="s">
        <v>425</v>
      </c>
      <c r="D220" s="150">
        <v>900</v>
      </c>
      <c r="E220" s="150">
        <f t="shared" si="11"/>
        <v>198</v>
      </c>
      <c r="F220" s="150">
        <f t="shared" si="13"/>
        <v>1098</v>
      </c>
    </row>
    <row r="221" spans="1:6" x14ac:dyDescent="0.3">
      <c r="A221" s="148" t="s">
        <v>605</v>
      </c>
      <c r="B221" s="148" t="s">
        <v>332</v>
      </c>
      <c r="C221" s="149" t="s">
        <v>424</v>
      </c>
      <c r="D221" s="150">
        <v>2600</v>
      </c>
      <c r="E221" s="150">
        <f t="shared" si="11"/>
        <v>572</v>
      </c>
      <c r="F221" s="150">
        <f t="shared" si="13"/>
        <v>3172</v>
      </c>
    </row>
    <row r="222" spans="1:6" x14ac:dyDescent="0.3">
      <c r="A222" s="148" t="s">
        <v>606</v>
      </c>
      <c r="B222" s="148" t="s">
        <v>332</v>
      </c>
      <c r="C222" s="149" t="s">
        <v>425</v>
      </c>
      <c r="D222" s="150">
        <v>600</v>
      </c>
      <c r="E222" s="150">
        <f t="shared" si="11"/>
        <v>132</v>
      </c>
      <c r="F222" s="150">
        <f t="shared" si="13"/>
        <v>732</v>
      </c>
    </row>
    <row r="223" spans="1:6" x14ac:dyDescent="0.3">
      <c r="A223" s="148" t="s">
        <v>607</v>
      </c>
      <c r="B223" s="148" t="s">
        <v>332</v>
      </c>
      <c r="C223" s="149" t="s">
        <v>424</v>
      </c>
      <c r="D223" s="150">
        <v>1900</v>
      </c>
      <c r="E223" s="150">
        <f t="shared" si="11"/>
        <v>418</v>
      </c>
      <c r="F223" s="150">
        <f t="shared" si="13"/>
        <v>2318</v>
      </c>
    </row>
    <row r="224" spans="1:6" x14ac:dyDescent="0.3">
      <c r="A224" s="148" t="s">
        <v>608</v>
      </c>
      <c r="B224" s="148" t="s">
        <v>332</v>
      </c>
      <c r="C224" s="149" t="s">
        <v>424</v>
      </c>
      <c r="D224" s="150">
        <v>5400</v>
      </c>
      <c r="E224" s="150">
        <f t="shared" si="11"/>
        <v>1188</v>
      </c>
      <c r="F224" s="150">
        <f t="shared" si="13"/>
        <v>6588</v>
      </c>
    </row>
    <row r="225" spans="1:6" x14ac:dyDescent="0.3">
      <c r="A225" s="148" t="s">
        <v>609</v>
      </c>
      <c r="B225" s="148" t="s">
        <v>332</v>
      </c>
      <c r="C225" s="149" t="s">
        <v>493</v>
      </c>
      <c r="D225" s="150">
        <v>1300</v>
      </c>
      <c r="E225" s="150">
        <f t="shared" si="11"/>
        <v>286</v>
      </c>
      <c r="F225" s="150">
        <f t="shared" si="13"/>
        <v>1586</v>
      </c>
    </row>
    <row r="226" spans="1:6" x14ac:dyDescent="0.3">
      <c r="A226" s="148" t="s">
        <v>610</v>
      </c>
      <c r="B226" s="148" t="s">
        <v>332</v>
      </c>
      <c r="C226" s="149" t="s">
        <v>424</v>
      </c>
      <c r="D226" s="150">
        <v>2100</v>
      </c>
      <c r="E226" s="150">
        <f t="shared" si="11"/>
        <v>462</v>
      </c>
      <c r="F226" s="150">
        <f t="shared" si="13"/>
        <v>2562</v>
      </c>
    </row>
    <row r="227" spans="1:6" x14ac:dyDescent="0.3">
      <c r="A227" s="148" t="s">
        <v>611</v>
      </c>
      <c r="B227" s="148" t="s">
        <v>332</v>
      </c>
      <c r="C227" s="149" t="s">
        <v>425</v>
      </c>
      <c r="D227" s="150">
        <v>250</v>
      </c>
      <c r="E227" s="150">
        <f t="shared" si="11"/>
        <v>55</v>
      </c>
      <c r="F227" s="150">
        <f t="shared" si="13"/>
        <v>305</v>
      </c>
    </row>
    <row r="228" spans="1:6" x14ac:dyDescent="0.3">
      <c r="A228" s="148" t="s">
        <v>612</v>
      </c>
      <c r="B228" s="148" t="s">
        <v>332</v>
      </c>
      <c r="C228" s="149" t="s">
        <v>424</v>
      </c>
      <c r="D228" s="150">
        <v>850</v>
      </c>
      <c r="E228" s="150">
        <f t="shared" si="11"/>
        <v>187</v>
      </c>
      <c r="F228" s="150">
        <f t="shared" ref="F228:F244" si="15">SUM(D228:E228)</f>
        <v>1037</v>
      </c>
    </row>
    <row r="229" spans="1:6" x14ac:dyDescent="0.3">
      <c r="A229" s="148" t="s">
        <v>613</v>
      </c>
      <c r="B229" s="148" t="s">
        <v>332</v>
      </c>
      <c r="C229" s="149" t="s">
        <v>424</v>
      </c>
      <c r="D229" s="150">
        <v>750</v>
      </c>
      <c r="E229" s="150">
        <f t="shared" si="11"/>
        <v>165</v>
      </c>
      <c r="F229" s="150">
        <f t="shared" si="15"/>
        <v>915</v>
      </c>
    </row>
    <row r="230" spans="1:6" x14ac:dyDescent="0.3">
      <c r="A230" s="148" t="s">
        <v>614</v>
      </c>
      <c r="B230" s="148" t="s">
        <v>332</v>
      </c>
      <c r="C230" s="149" t="s">
        <v>424</v>
      </c>
      <c r="D230" s="150">
        <v>900</v>
      </c>
      <c r="E230" s="150">
        <f t="shared" ref="E230:E293" si="16">0.22*D230</f>
        <v>198</v>
      </c>
      <c r="F230" s="150">
        <f t="shared" si="15"/>
        <v>1098</v>
      </c>
    </row>
    <row r="231" spans="1:6" x14ac:dyDescent="0.3">
      <c r="A231" s="148" t="s">
        <v>615</v>
      </c>
      <c r="B231" s="148" t="s">
        <v>332</v>
      </c>
      <c r="C231" s="149" t="s">
        <v>493</v>
      </c>
      <c r="D231" s="150">
        <v>850</v>
      </c>
      <c r="E231" s="150">
        <f t="shared" si="16"/>
        <v>187</v>
      </c>
      <c r="F231" s="150">
        <f t="shared" si="15"/>
        <v>1037</v>
      </c>
    </row>
    <row r="232" spans="1:6" x14ac:dyDescent="0.3">
      <c r="A232" s="148" t="s">
        <v>616</v>
      </c>
      <c r="B232" s="148" t="s">
        <v>332</v>
      </c>
      <c r="C232" s="149" t="s">
        <v>424</v>
      </c>
      <c r="D232" s="150">
        <v>1000</v>
      </c>
      <c r="E232" s="150">
        <f t="shared" si="16"/>
        <v>220</v>
      </c>
      <c r="F232" s="150">
        <f t="shared" si="15"/>
        <v>1220</v>
      </c>
    </row>
    <row r="233" spans="1:6" x14ac:dyDescent="0.3">
      <c r="A233" s="148" t="s">
        <v>617</v>
      </c>
      <c r="B233" s="148" t="s">
        <v>332</v>
      </c>
      <c r="C233" s="149" t="s">
        <v>424</v>
      </c>
      <c r="D233" s="150">
        <v>450</v>
      </c>
      <c r="E233" s="150">
        <f t="shared" si="16"/>
        <v>99</v>
      </c>
      <c r="F233" s="150">
        <f t="shared" si="15"/>
        <v>549</v>
      </c>
    </row>
    <row r="234" spans="1:6" x14ac:dyDescent="0.3">
      <c r="A234" s="148" t="s">
        <v>618</v>
      </c>
      <c r="B234" s="148" t="s">
        <v>332</v>
      </c>
      <c r="C234" s="149" t="s">
        <v>424</v>
      </c>
      <c r="D234" s="150">
        <v>5940</v>
      </c>
      <c r="E234" s="150">
        <f t="shared" si="16"/>
        <v>1306.8</v>
      </c>
      <c r="F234" s="150">
        <f t="shared" si="15"/>
        <v>7246.8</v>
      </c>
    </row>
    <row r="235" spans="1:6" x14ac:dyDescent="0.3">
      <c r="A235" s="148" t="s">
        <v>619</v>
      </c>
      <c r="B235" s="148" t="s">
        <v>332</v>
      </c>
      <c r="C235" s="149" t="s">
        <v>464</v>
      </c>
      <c r="D235" s="150">
        <v>35700</v>
      </c>
      <c r="E235" s="150">
        <f t="shared" si="16"/>
        <v>7854</v>
      </c>
      <c r="F235" s="150">
        <f t="shared" si="15"/>
        <v>43554</v>
      </c>
    </row>
    <row r="236" spans="1:6" x14ac:dyDescent="0.3">
      <c r="A236" s="148" t="s">
        <v>620</v>
      </c>
      <c r="B236" s="148" t="s">
        <v>332</v>
      </c>
      <c r="C236" s="149" t="s">
        <v>453</v>
      </c>
      <c r="D236" s="150">
        <v>3900</v>
      </c>
      <c r="E236" s="150">
        <f t="shared" si="16"/>
        <v>858</v>
      </c>
      <c r="F236" s="150">
        <f t="shared" si="15"/>
        <v>4758</v>
      </c>
    </row>
    <row r="237" spans="1:6" x14ac:dyDescent="0.3">
      <c r="A237" s="148" t="s">
        <v>621</v>
      </c>
      <c r="B237" s="148" t="s">
        <v>332</v>
      </c>
      <c r="C237" s="149" t="s">
        <v>424</v>
      </c>
      <c r="D237" s="150">
        <v>900</v>
      </c>
      <c r="E237" s="150">
        <f t="shared" si="16"/>
        <v>198</v>
      </c>
      <c r="F237" s="150">
        <f t="shared" si="15"/>
        <v>1098</v>
      </c>
    </row>
    <row r="238" spans="1:6" x14ac:dyDescent="0.3">
      <c r="A238" s="161" t="s">
        <v>962</v>
      </c>
      <c r="B238" s="148" t="s">
        <v>332</v>
      </c>
      <c r="C238" s="149" t="s">
        <v>493</v>
      </c>
      <c r="D238" s="150">
        <v>1100</v>
      </c>
      <c r="E238" s="150">
        <f t="shared" si="16"/>
        <v>242</v>
      </c>
      <c r="F238" s="150">
        <f t="shared" si="15"/>
        <v>1342</v>
      </c>
    </row>
    <row r="239" spans="1:6" x14ac:dyDescent="0.3">
      <c r="A239" s="148" t="s">
        <v>622</v>
      </c>
      <c r="B239" s="148" t="s">
        <v>332</v>
      </c>
      <c r="C239" s="149" t="s">
        <v>464</v>
      </c>
      <c r="D239" s="150">
        <v>35700</v>
      </c>
      <c r="E239" s="150">
        <f t="shared" si="16"/>
        <v>7854</v>
      </c>
      <c r="F239" s="150">
        <f t="shared" si="15"/>
        <v>43554</v>
      </c>
    </row>
    <row r="240" spans="1:6" x14ac:dyDescent="0.3">
      <c r="A240" s="148" t="s">
        <v>623</v>
      </c>
      <c r="B240" s="148" t="s">
        <v>332</v>
      </c>
      <c r="C240" s="149" t="s">
        <v>464</v>
      </c>
      <c r="D240" s="150">
        <v>33500</v>
      </c>
      <c r="E240" s="150">
        <f t="shared" si="16"/>
        <v>7370</v>
      </c>
      <c r="F240" s="150">
        <f t="shared" si="15"/>
        <v>40870</v>
      </c>
    </row>
    <row r="241" spans="1:6" x14ac:dyDescent="0.3">
      <c r="A241" s="148" t="s">
        <v>624</v>
      </c>
      <c r="B241" s="148" t="s">
        <v>332</v>
      </c>
      <c r="C241" s="149" t="s">
        <v>424</v>
      </c>
      <c r="D241" s="150">
        <v>1000</v>
      </c>
      <c r="E241" s="150">
        <f t="shared" si="16"/>
        <v>220</v>
      </c>
      <c r="F241" s="150">
        <f t="shared" si="15"/>
        <v>1220</v>
      </c>
    </row>
    <row r="242" spans="1:6" x14ac:dyDescent="0.3">
      <c r="A242" s="148" t="s">
        <v>625</v>
      </c>
      <c r="B242" s="148" t="s">
        <v>332</v>
      </c>
      <c r="C242" s="149" t="s">
        <v>493</v>
      </c>
      <c r="D242" s="150">
        <v>1100</v>
      </c>
      <c r="E242" s="150">
        <f t="shared" si="16"/>
        <v>242</v>
      </c>
      <c r="F242" s="150">
        <f t="shared" si="15"/>
        <v>1342</v>
      </c>
    </row>
    <row r="243" spans="1:6" x14ac:dyDescent="0.3">
      <c r="A243" s="148" t="s">
        <v>626</v>
      </c>
      <c r="B243" s="148" t="s">
        <v>332</v>
      </c>
      <c r="C243" s="149" t="s">
        <v>464</v>
      </c>
      <c r="D243" s="150">
        <v>36600</v>
      </c>
      <c r="E243" s="150">
        <f t="shared" si="16"/>
        <v>8052</v>
      </c>
      <c r="F243" s="150">
        <f t="shared" si="15"/>
        <v>44652</v>
      </c>
    </row>
    <row r="244" spans="1:6" x14ac:dyDescent="0.3">
      <c r="A244" s="148" t="s">
        <v>627</v>
      </c>
      <c r="B244" s="148" t="s">
        <v>332</v>
      </c>
      <c r="C244" s="149" t="s">
        <v>424</v>
      </c>
      <c r="D244" s="150">
        <v>900</v>
      </c>
      <c r="E244" s="150">
        <f t="shared" si="16"/>
        <v>198</v>
      </c>
      <c r="F244" s="150">
        <f t="shared" si="15"/>
        <v>1098</v>
      </c>
    </row>
    <row r="245" spans="1:6" x14ac:dyDescent="0.3">
      <c r="A245" s="148" t="s">
        <v>628</v>
      </c>
      <c r="B245" s="148" t="s">
        <v>332</v>
      </c>
      <c r="C245" s="149" t="s">
        <v>493</v>
      </c>
      <c r="D245" s="150">
        <v>1400</v>
      </c>
      <c r="E245" s="150">
        <f t="shared" si="16"/>
        <v>308</v>
      </c>
      <c r="F245" s="150">
        <f t="shared" ref="F245:F256" si="17">SUM(D245:E245)</f>
        <v>1708</v>
      </c>
    </row>
    <row r="246" spans="1:6" x14ac:dyDescent="0.3">
      <c r="A246" s="148" t="s">
        <v>629</v>
      </c>
      <c r="B246" s="148" t="s">
        <v>332</v>
      </c>
      <c r="C246" s="149" t="s">
        <v>493</v>
      </c>
      <c r="D246" s="150">
        <v>1400</v>
      </c>
      <c r="E246" s="150">
        <f t="shared" si="16"/>
        <v>308</v>
      </c>
      <c r="F246" s="150">
        <f t="shared" si="17"/>
        <v>1708</v>
      </c>
    </row>
    <row r="247" spans="1:6" x14ac:dyDescent="0.3">
      <c r="A247" s="148" t="s">
        <v>630</v>
      </c>
      <c r="B247" s="148" t="s">
        <v>332</v>
      </c>
      <c r="C247" s="149" t="s">
        <v>493</v>
      </c>
      <c r="D247" s="150">
        <v>1300</v>
      </c>
      <c r="E247" s="150">
        <f t="shared" si="16"/>
        <v>286</v>
      </c>
      <c r="F247" s="150">
        <f t="shared" si="17"/>
        <v>1586</v>
      </c>
    </row>
    <row r="248" spans="1:6" x14ac:dyDescent="0.3">
      <c r="A248" s="148" t="s">
        <v>631</v>
      </c>
      <c r="B248" s="148" t="s">
        <v>332</v>
      </c>
      <c r="C248" s="149" t="s">
        <v>464</v>
      </c>
      <c r="D248" s="150">
        <v>41300</v>
      </c>
      <c r="E248" s="150">
        <f t="shared" si="16"/>
        <v>9086</v>
      </c>
      <c r="F248" s="150">
        <f t="shared" si="17"/>
        <v>50386</v>
      </c>
    </row>
    <row r="249" spans="1:6" x14ac:dyDescent="0.3">
      <c r="A249" s="148" t="s">
        <v>632</v>
      </c>
      <c r="B249" s="148" t="s">
        <v>332</v>
      </c>
      <c r="C249" s="149" t="s">
        <v>464</v>
      </c>
      <c r="D249" s="150">
        <v>34000</v>
      </c>
      <c r="E249" s="150">
        <f t="shared" si="16"/>
        <v>7480</v>
      </c>
      <c r="F249" s="150">
        <f t="shared" si="17"/>
        <v>41480</v>
      </c>
    </row>
    <row r="250" spans="1:6" x14ac:dyDescent="0.3">
      <c r="A250" s="148" t="s">
        <v>633</v>
      </c>
      <c r="B250" s="148" t="s">
        <v>332</v>
      </c>
      <c r="C250" s="149" t="s">
        <v>464</v>
      </c>
      <c r="D250" s="150">
        <v>34000</v>
      </c>
      <c r="E250" s="150">
        <f t="shared" si="16"/>
        <v>7480</v>
      </c>
      <c r="F250" s="150">
        <f t="shared" si="17"/>
        <v>41480</v>
      </c>
    </row>
    <row r="251" spans="1:6" x14ac:dyDescent="0.3">
      <c r="A251" s="148" t="s">
        <v>634</v>
      </c>
      <c r="B251" s="148" t="s">
        <v>332</v>
      </c>
      <c r="C251" s="149" t="s">
        <v>424</v>
      </c>
      <c r="D251" s="150">
        <v>1000</v>
      </c>
      <c r="E251" s="150">
        <f t="shared" si="16"/>
        <v>220</v>
      </c>
      <c r="F251" s="150">
        <f t="shared" si="17"/>
        <v>1220</v>
      </c>
    </row>
    <row r="252" spans="1:6" x14ac:dyDescent="0.3">
      <c r="A252" s="148" t="s">
        <v>635</v>
      </c>
      <c r="B252" s="148" t="s">
        <v>332</v>
      </c>
      <c r="C252" s="149" t="s">
        <v>493</v>
      </c>
      <c r="D252" s="150">
        <v>700</v>
      </c>
      <c r="E252" s="150">
        <f t="shared" si="16"/>
        <v>154</v>
      </c>
      <c r="F252" s="150">
        <f t="shared" si="17"/>
        <v>854</v>
      </c>
    </row>
    <row r="253" spans="1:6" x14ac:dyDescent="0.3">
      <c r="A253" s="148" t="s">
        <v>636</v>
      </c>
      <c r="B253" s="148" t="s">
        <v>332</v>
      </c>
      <c r="C253" s="149" t="s">
        <v>464</v>
      </c>
      <c r="D253" s="150">
        <v>34000</v>
      </c>
      <c r="E253" s="150">
        <f t="shared" si="16"/>
        <v>7480</v>
      </c>
      <c r="F253" s="150">
        <f t="shared" si="17"/>
        <v>41480</v>
      </c>
    </row>
    <row r="254" spans="1:6" x14ac:dyDescent="0.3">
      <c r="A254" s="148" t="s">
        <v>637</v>
      </c>
      <c r="B254" s="148" t="s">
        <v>332</v>
      </c>
      <c r="C254" s="149" t="s">
        <v>424</v>
      </c>
      <c r="D254" s="150">
        <v>1000</v>
      </c>
      <c r="E254" s="150">
        <f t="shared" si="16"/>
        <v>220</v>
      </c>
      <c r="F254" s="150">
        <f t="shared" si="17"/>
        <v>1220</v>
      </c>
    </row>
    <row r="255" spans="1:6" x14ac:dyDescent="0.3">
      <c r="A255" s="148" t="s">
        <v>638</v>
      </c>
      <c r="B255" s="148" t="s">
        <v>332</v>
      </c>
      <c r="C255" s="149" t="s">
        <v>493</v>
      </c>
      <c r="D255" s="150">
        <v>1200</v>
      </c>
      <c r="E255" s="150">
        <f t="shared" si="16"/>
        <v>264</v>
      </c>
      <c r="F255" s="150">
        <f t="shared" si="17"/>
        <v>1464</v>
      </c>
    </row>
    <row r="256" spans="1:6" x14ac:dyDescent="0.3">
      <c r="A256" s="148" t="s">
        <v>639</v>
      </c>
      <c r="B256" s="148" t="s">
        <v>332</v>
      </c>
      <c r="C256" s="149" t="s">
        <v>464</v>
      </c>
      <c r="D256" s="150">
        <v>34200</v>
      </c>
      <c r="E256" s="150">
        <f t="shared" si="16"/>
        <v>7524</v>
      </c>
      <c r="F256" s="150">
        <f t="shared" si="17"/>
        <v>41724</v>
      </c>
    </row>
    <row r="257" spans="1:6" x14ac:dyDescent="0.3">
      <c r="A257" s="230" t="s">
        <v>366</v>
      </c>
      <c r="B257" s="231"/>
      <c r="C257" s="231"/>
      <c r="D257" s="231"/>
      <c r="E257" s="231"/>
      <c r="F257" s="232"/>
    </row>
    <row r="258" spans="1:6" x14ac:dyDescent="0.3">
      <c r="A258" s="148" t="s">
        <v>640</v>
      </c>
      <c r="B258" s="148" t="s">
        <v>332</v>
      </c>
      <c r="C258" s="149" t="s">
        <v>425</v>
      </c>
      <c r="D258" s="150">
        <v>1800</v>
      </c>
      <c r="E258" s="150">
        <f t="shared" si="16"/>
        <v>396</v>
      </c>
      <c r="F258" s="150">
        <f t="shared" ref="F258:F302" si="18">SUM(D258:E258)</f>
        <v>2196</v>
      </c>
    </row>
    <row r="259" spans="1:6" x14ac:dyDescent="0.3">
      <c r="A259" s="148" t="s">
        <v>641</v>
      </c>
      <c r="B259" s="148" t="s">
        <v>332</v>
      </c>
      <c r="C259" s="149" t="s">
        <v>425</v>
      </c>
      <c r="D259" s="150">
        <v>1400</v>
      </c>
      <c r="E259" s="150">
        <f t="shared" si="16"/>
        <v>308</v>
      </c>
      <c r="F259" s="150">
        <f t="shared" si="18"/>
        <v>1708</v>
      </c>
    </row>
    <row r="260" spans="1:6" x14ac:dyDescent="0.3">
      <c r="A260" s="148" t="s">
        <v>642</v>
      </c>
      <c r="B260" s="148" t="s">
        <v>332</v>
      </c>
      <c r="C260" s="149" t="s">
        <v>425</v>
      </c>
      <c r="D260" s="150">
        <v>1300</v>
      </c>
      <c r="E260" s="150">
        <f t="shared" si="16"/>
        <v>286</v>
      </c>
      <c r="F260" s="150">
        <f t="shared" si="18"/>
        <v>1586</v>
      </c>
    </row>
    <row r="261" spans="1:6" x14ac:dyDescent="0.3">
      <c r="A261" s="148" t="s">
        <v>643</v>
      </c>
      <c r="B261" s="148" t="s">
        <v>332</v>
      </c>
      <c r="C261" s="149" t="s">
        <v>424</v>
      </c>
      <c r="D261" s="150">
        <v>1700</v>
      </c>
      <c r="E261" s="150">
        <f t="shared" si="16"/>
        <v>374</v>
      </c>
      <c r="F261" s="150">
        <f t="shared" si="18"/>
        <v>2074</v>
      </c>
    </row>
    <row r="262" spans="1:6" x14ac:dyDescent="0.3">
      <c r="A262" s="148" t="s">
        <v>644</v>
      </c>
      <c r="B262" s="148" t="s">
        <v>332</v>
      </c>
      <c r="C262" s="149" t="s">
        <v>424</v>
      </c>
      <c r="D262" s="150">
        <v>1500</v>
      </c>
      <c r="E262" s="150">
        <f t="shared" si="16"/>
        <v>330</v>
      </c>
      <c r="F262" s="150">
        <f t="shared" si="18"/>
        <v>1830</v>
      </c>
    </row>
    <row r="263" spans="1:6" x14ac:dyDescent="0.3">
      <c r="A263" s="148" t="s">
        <v>645</v>
      </c>
      <c r="B263" s="148" t="s">
        <v>332</v>
      </c>
      <c r="C263" s="149" t="s">
        <v>424</v>
      </c>
      <c r="D263" s="150">
        <v>4500</v>
      </c>
      <c r="E263" s="150">
        <f t="shared" si="16"/>
        <v>990</v>
      </c>
      <c r="F263" s="150">
        <f t="shared" si="18"/>
        <v>5490</v>
      </c>
    </row>
    <row r="264" spans="1:6" x14ac:dyDescent="0.3">
      <c r="A264" s="148" t="s">
        <v>646</v>
      </c>
      <c r="B264" s="148" t="s">
        <v>332</v>
      </c>
      <c r="C264" s="149" t="s">
        <v>424</v>
      </c>
      <c r="D264" s="150">
        <v>4500</v>
      </c>
      <c r="E264" s="150">
        <f t="shared" si="16"/>
        <v>990</v>
      </c>
      <c r="F264" s="150">
        <f t="shared" si="18"/>
        <v>5490</v>
      </c>
    </row>
    <row r="265" spans="1:6" x14ac:dyDescent="0.3">
      <c r="A265" s="148" t="s">
        <v>647</v>
      </c>
      <c r="B265" s="148" t="s">
        <v>332</v>
      </c>
      <c r="C265" s="149" t="s">
        <v>424</v>
      </c>
      <c r="D265" s="150">
        <v>2000</v>
      </c>
      <c r="E265" s="150">
        <f t="shared" si="16"/>
        <v>440</v>
      </c>
      <c r="F265" s="150">
        <f t="shared" si="18"/>
        <v>2440</v>
      </c>
    </row>
    <row r="266" spans="1:6" x14ac:dyDescent="0.3">
      <c r="A266" s="148" t="s">
        <v>648</v>
      </c>
      <c r="B266" s="148" t="s">
        <v>332</v>
      </c>
      <c r="C266" s="149" t="s">
        <v>424</v>
      </c>
      <c r="D266" s="150">
        <v>1000</v>
      </c>
      <c r="E266" s="150">
        <f t="shared" si="16"/>
        <v>220</v>
      </c>
      <c r="F266" s="150">
        <f t="shared" si="18"/>
        <v>1220</v>
      </c>
    </row>
    <row r="267" spans="1:6" x14ac:dyDescent="0.3">
      <c r="A267" s="148" t="s">
        <v>649</v>
      </c>
      <c r="B267" s="148" t="s">
        <v>332</v>
      </c>
      <c r="C267" s="149" t="s">
        <v>424</v>
      </c>
      <c r="D267" s="150">
        <v>2200</v>
      </c>
      <c r="E267" s="150">
        <f t="shared" si="16"/>
        <v>484</v>
      </c>
      <c r="F267" s="150">
        <f t="shared" si="18"/>
        <v>2684</v>
      </c>
    </row>
    <row r="268" spans="1:6" x14ac:dyDescent="0.3">
      <c r="A268" s="148" t="s">
        <v>650</v>
      </c>
      <c r="B268" s="148" t="s">
        <v>332</v>
      </c>
      <c r="C268" s="149" t="s">
        <v>425</v>
      </c>
      <c r="D268" s="150">
        <v>900</v>
      </c>
      <c r="E268" s="150">
        <f t="shared" si="16"/>
        <v>198</v>
      </c>
      <c r="F268" s="150">
        <f t="shared" si="18"/>
        <v>1098</v>
      </c>
    </row>
    <row r="269" spans="1:6" x14ac:dyDescent="0.3">
      <c r="A269" s="148" t="s">
        <v>651</v>
      </c>
      <c r="B269" s="148" t="s">
        <v>332</v>
      </c>
      <c r="C269" s="149" t="s">
        <v>424</v>
      </c>
      <c r="D269" s="150">
        <v>3000</v>
      </c>
      <c r="E269" s="150">
        <f t="shared" si="16"/>
        <v>660</v>
      </c>
      <c r="F269" s="150">
        <f t="shared" si="18"/>
        <v>3660</v>
      </c>
    </row>
    <row r="270" spans="1:6" x14ac:dyDescent="0.3">
      <c r="A270" s="148" t="s">
        <v>652</v>
      </c>
      <c r="B270" s="148" t="s">
        <v>332</v>
      </c>
      <c r="C270" s="149" t="s">
        <v>425</v>
      </c>
      <c r="D270" s="150">
        <v>400</v>
      </c>
      <c r="E270" s="150">
        <f t="shared" si="16"/>
        <v>88</v>
      </c>
      <c r="F270" s="150">
        <f t="shared" si="18"/>
        <v>488</v>
      </c>
    </row>
    <row r="271" spans="1:6" x14ac:dyDescent="0.3">
      <c r="A271" s="148" t="s">
        <v>653</v>
      </c>
      <c r="B271" s="148" t="s">
        <v>332</v>
      </c>
      <c r="C271" s="149" t="s">
        <v>424</v>
      </c>
      <c r="D271" s="150">
        <v>2500</v>
      </c>
      <c r="E271" s="150">
        <f t="shared" si="16"/>
        <v>550</v>
      </c>
      <c r="F271" s="150">
        <f t="shared" si="18"/>
        <v>3050</v>
      </c>
    </row>
    <row r="272" spans="1:6" x14ac:dyDescent="0.3">
      <c r="A272" s="148" t="s">
        <v>654</v>
      </c>
      <c r="B272" s="148" t="s">
        <v>332</v>
      </c>
      <c r="C272" s="149" t="s">
        <v>464</v>
      </c>
      <c r="D272" s="150">
        <v>70000</v>
      </c>
      <c r="E272" s="150">
        <f t="shared" si="16"/>
        <v>15400</v>
      </c>
      <c r="F272" s="150">
        <f t="shared" si="18"/>
        <v>85400</v>
      </c>
    </row>
    <row r="273" spans="1:6" x14ac:dyDescent="0.3">
      <c r="A273" s="148" t="s">
        <v>655</v>
      </c>
      <c r="B273" s="148" t="s">
        <v>332</v>
      </c>
      <c r="C273" s="149" t="s">
        <v>424</v>
      </c>
      <c r="D273" s="150">
        <v>1400</v>
      </c>
      <c r="E273" s="150">
        <f t="shared" si="16"/>
        <v>308</v>
      </c>
      <c r="F273" s="150">
        <f t="shared" si="18"/>
        <v>1708</v>
      </c>
    </row>
    <row r="274" spans="1:6" x14ac:dyDescent="0.3">
      <c r="A274" s="148" t="s">
        <v>656</v>
      </c>
      <c r="B274" s="148" t="s">
        <v>332</v>
      </c>
      <c r="C274" s="149" t="s">
        <v>464</v>
      </c>
      <c r="D274" s="150">
        <v>140300</v>
      </c>
      <c r="E274" s="150">
        <f t="shared" si="16"/>
        <v>30866</v>
      </c>
      <c r="F274" s="150">
        <f t="shared" si="18"/>
        <v>171166</v>
      </c>
    </row>
    <row r="275" spans="1:6" x14ac:dyDescent="0.3">
      <c r="A275" s="148" t="s">
        <v>657</v>
      </c>
      <c r="B275" s="148" t="s">
        <v>332</v>
      </c>
      <c r="C275" s="149" t="s">
        <v>424</v>
      </c>
      <c r="D275" s="150">
        <v>1200</v>
      </c>
      <c r="E275" s="150">
        <f t="shared" si="16"/>
        <v>264</v>
      </c>
      <c r="F275" s="150">
        <f t="shared" si="18"/>
        <v>1464</v>
      </c>
    </row>
    <row r="276" spans="1:6" x14ac:dyDescent="0.3">
      <c r="A276" s="148" t="s">
        <v>658</v>
      </c>
      <c r="B276" s="148" t="s">
        <v>332</v>
      </c>
      <c r="C276" s="149" t="s">
        <v>424</v>
      </c>
      <c r="D276" s="150">
        <v>1400</v>
      </c>
      <c r="E276" s="150">
        <f t="shared" si="16"/>
        <v>308</v>
      </c>
      <c r="F276" s="150">
        <f t="shared" si="18"/>
        <v>1708</v>
      </c>
    </row>
    <row r="277" spans="1:6" x14ac:dyDescent="0.3">
      <c r="A277" s="148" t="s">
        <v>659</v>
      </c>
      <c r="B277" s="148" t="s">
        <v>332</v>
      </c>
      <c r="C277" s="149" t="s">
        <v>464</v>
      </c>
      <c r="D277" s="150">
        <v>46000</v>
      </c>
      <c r="E277" s="150">
        <f t="shared" si="16"/>
        <v>10120</v>
      </c>
      <c r="F277" s="150">
        <f t="shared" si="18"/>
        <v>56120</v>
      </c>
    </row>
    <row r="278" spans="1:6" x14ac:dyDescent="0.3">
      <c r="A278" s="148" t="s">
        <v>660</v>
      </c>
      <c r="B278" s="148" t="s">
        <v>332</v>
      </c>
      <c r="C278" s="149" t="s">
        <v>424</v>
      </c>
      <c r="D278" s="150">
        <v>1500</v>
      </c>
      <c r="E278" s="150">
        <f t="shared" si="16"/>
        <v>330</v>
      </c>
      <c r="F278" s="150">
        <f t="shared" si="18"/>
        <v>1830</v>
      </c>
    </row>
    <row r="279" spans="1:6" x14ac:dyDescent="0.3">
      <c r="A279" s="148" t="s">
        <v>661</v>
      </c>
      <c r="B279" s="148" t="s">
        <v>332</v>
      </c>
      <c r="C279" s="149" t="s">
        <v>424</v>
      </c>
      <c r="D279" s="150">
        <v>1300</v>
      </c>
      <c r="E279" s="150">
        <f t="shared" si="16"/>
        <v>286</v>
      </c>
      <c r="F279" s="150">
        <f t="shared" si="18"/>
        <v>1586</v>
      </c>
    </row>
    <row r="280" spans="1:6" x14ac:dyDescent="0.3">
      <c r="A280" s="148" t="s">
        <v>662</v>
      </c>
      <c r="B280" s="148" t="s">
        <v>332</v>
      </c>
      <c r="C280" s="149" t="s">
        <v>424</v>
      </c>
      <c r="D280" s="150">
        <v>3900</v>
      </c>
      <c r="E280" s="150">
        <f t="shared" si="16"/>
        <v>858</v>
      </c>
      <c r="F280" s="150">
        <f t="shared" si="18"/>
        <v>4758</v>
      </c>
    </row>
    <row r="281" spans="1:6" x14ac:dyDescent="0.3">
      <c r="A281" s="148" t="s">
        <v>663</v>
      </c>
      <c r="B281" s="148" t="s">
        <v>332</v>
      </c>
      <c r="C281" s="149" t="s">
        <v>424</v>
      </c>
      <c r="D281" s="150">
        <v>3900</v>
      </c>
      <c r="E281" s="150">
        <f t="shared" si="16"/>
        <v>858</v>
      </c>
      <c r="F281" s="150">
        <f t="shared" si="18"/>
        <v>4758</v>
      </c>
    </row>
    <row r="282" spans="1:6" x14ac:dyDescent="0.3">
      <c r="A282" s="148" t="s">
        <v>664</v>
      </c>
      <c r="B282" s="148" t="s">
        <v>332</v>
      </c>
      <c r="C282" s="149" t="s">
        <v>424</v>
      </c>
      <c r="D282" s="150">
        <v>1000</v>
      </c>
      <c r="E282" s="150">
        <f t="shared" si="16"/>
        <v>220</v>
      </c>
      <c r="F282" s="150">
        <f t="shared" si="18"/>
        <v>1220</v>
      </c>
    </row>
    <row r="283" spans="1:6" x14ac:dyDescent="0.3">
      <c r="A283" s="148" t="s">
        <v>665</v>
      </c>
      <c r="B283" s="148" t="s">
        <v>332</v>
      </c>
      <c r="C283" s="149" t="s">
        <v>453</v>
      </c>
      <c r="D283" s="150">
        <v>9200</v>
      </c>
      <c r="E283" s="150">
        <f t="shared" si="16"/>
        <v>2024</v>
      </c>
      <c r="F283" s="150">
        <f t="shared" si="18"/>
        <v>11224</v>
      </c>
    </row>
    <row r="284" spans="1:6" x14ac:dyDescent="0.3">
      <c r="A284" s="148" t="s">
        <v>666</v>
      </c>
      <c r="B284" s="148" t="s">
        <v>332</v>
      </c>
      <c r="C284" s="149" t="s">
        <v>425</v>
      </c>
      <c r="D284" s="150">
        <v>4500</v>
      </c>
      <c r="E284" s="150">
        <f t="shared" si="16"/>
        <v>990</v>
      </c>
      <c r="F284" s="150">
        <f t="shared" si="18"/>
        <v>5490</v>
      </c>
    </row>
    <row r="285" spans="1:6" x14ac:dyDescent="0.3">
      <c r="A285" s="154" t="s">
        <v>963</v>
      </c>
      <c r="B285" s="148" t="s">
        <v>332</v>
      </c>
      <c r="C285" s="149" t="s">
        <v>425</v>
      </c>
      <c r="D285" s="150">
        <v>2375</v>
      </c>
      <c r="E285" s="150">
        <f t="shared" si="16"/>
        <v>522.5</v>
      </c>
      <c r="F285" s="150">
        <f t="shared" si="18"/>
        <v>2897.5</v>
      </c>
    </row>
    <row r="286" spans="1:6" x14ac:dyDescent="0.3">
      <c r="A286" s="154" t="s">
        <v>964</v>
      </c>
      <c r="B286" s="148" t="s">
        <v>332</v>
      </c>
      <c r="C286" s="149" t="s">
        <v>424</v>
      </c>
      <c r="D286" s="150">
        <v>7700</v>
      </c>
      <c r="E286" s="150">
        <f t="shared" si="16"/>
        <v>1694</v>
      </c>
      <c r="F286" s="150">
        <f t="shared" si="18"/>
        <v>9394</v>
      </c>
    </row>
    <row r="287" spans="1:6" ht="27.6" x14ac:dyDescent="0.3">
      <c r="A287" s="161" t="s">
        <v>965</v>
      </c>
      <c r="B287" s="175" t="s">
        <v>332</v>
      </c>
      <c r="C287" s="149" t="s">
        <v>425</v>
      </c>
      <c r="D287" s="160">
        <v>3000</v>
      </c>
      <c r="E287" s="160">
        <f t="shared" si="16"/>
        <v>660</v>
      </c>
      <c r="F287" s="160">
        <f t="shared" si="18"/>
        <v>3660</v>
      </c>
    </row>
    <row r="288" spans="1:6" x14ac:dyDescent="0.3">
      <c r="A288" s="148" t="s">
        <v>667</v>
      </c>
      <c r="B288" s="148" t="s">
        <v>332</v>
      </c>
      <c r="C288" s="149" t="s">
        <v>464</v>
      </c>
      <c r="D288" s="150">
        <v>157800</v>
      </c>
      <c r="E288" s="150">
        <f t="shared" si="16"/>
        <v>34716</v>
      </c>
      <c r="F288" s="150">
        <f t="shared" si="18"/>
        <v>192516</v>
      </c>
    </row>
    <row r="289" spans="1:6" x14ac:dyDescent="0.3">
      <c r="A289" s="148" t="s">
        <v>668</v>
      </c>
      <c r="B289" s="148" t="s">
        <v>332</v>
      </c>
      <c r="C289" s="149" t="s">
        <v>464</v>
      </c>
      <c r="D289" s="150">
        <v>115000</v>
      </c>
      <c r="E289" s="150">
        <f t="shared" si="16"/>
        <v>25300</v>
      </c>
      <c r="F289" s="150">
        <f t="shared" si="18"/>
        <v>140300</v>
      </c>
    </row>
    <row r="290" spans="1:6" x14ac:dyDescent="0.3">
      <c r="A290" s="148" t="s">
        <v>669</v>
      </c>
      <c r="B290" s="148" t="s">
        <v>332</v>
      </c>
      <c r="C290" s="149" t="s">
        <v>425</v>
      </c>
      <c r="D290" s="150">
        <v>3200</v>
      </c>
      <c r="E290" s="150">
        <f t="shared" si="16"/>
        <v>704</v>
      </c>
      <c r="F290" s="150">
        <f t="shared" si="18"/>
        <v>3904</v>
      </c>
    </row>
    <row r="291" spans="1:6" x14ac:dyDescent="0.3">
      <c r="A291" s="148" t="s">
        <v>670</v>
      </c>
      <c r="B291" s="148" t="s">
        <v>332</v>
      </c>
      <c r="C291" s="149" t="s">
        <v>425</v>
      </c>
      <c r="D291" s="150">
        <v>800</v>
      </c>
      <c r="E291" s="150">
        <f t="shared" si="16"/>
        <v>176</v>
      </c>
      <c r="F291" s="150">
        <f t="shared" si="18"/>
        <v>976</v>
      </c>
    </row>
    <row r="292" spans="1:6" x14ac:dyDescent="0.3">
      <c r="A292" s="148" t="s">
        <v>671</v>
      </c>
      <c r="B292" s="148" t="s">
        <v>332</v>
      </c>
      <c r="C292" s="149" t="s">
        <v>464</v>
      </c>
      <c r="D292" s="150">
        <v>68800</v>
      </c>
      <c r="E292" s="150">
        <f t="shared" si="16"/>
        <v>15136</v>
      </c>
      <c r="F292" s="150">
        <f t="shared" si="18"/>
        <v>83936</v>
      </c>
    </row>
    <row r="293" spans="1:6" ht="28.2" x14ac:dyDescent="0.3">
      <c r="A293" s="152" t="s">
        <v>966</v>
      </c>
      <c r="B293" s="159" t="s">
        <v>332</v>
      </c>
      <c r="C293" s="149" t="s">
        <v>424</v>
      </c>
      <c r="D293" s="160">
        <v>3800</v>
      </c>
      <c r="E293" s="160">
        <f t="shared" si="16"/>
        <v>836</v>
      </c>
      <c r="F293" s="160">
        <f t="shared" si="18"/>
        <v>4636</v>
      </c>
    </row>
    <row r="294" spans="1:6" x14ac:dyDescent="0.3">
      <c r="A294" s="148" t="s">
        <v>672</v>
      </c>
      <c r="B294" s="148" t="s">
        <v>332</v>
      </c>
      <c r="C294" s="149" t="s">
        <v>425</v>
      </c>
      <c r="D294" s="150">
        <v>700</v>
      </c>
      <c r="E294" s="150">
        <f t="shared" ref="E294:E357" si="19">0.22*D294</f>
        <v>154</v>
      </c>
      <c r="F294" s="150">
        <f t="shared" si="18"/>
        <v>854</v>
      </c>
    </row>
    <row r="295" spans="1:6" x14ac:dyDescent="0.3">
      <c r="A295" s="148" t="s">
        <v>967</v>
      </c>
      <c r="B295" s="159" t="s">
        <v>332</v>
      </c>
      <c r="C295" s="149" t="s">
        <v>424</v>
      </c>
      <c r="D295" s="150">
        <v>2000</v>
      </c>
      <c r="E295" s="150">
        <f t="shared" si="19"/>
        <v>440</v>
      </c>
      <c r="F295" s="150">
        <f t="shared" si="18"/>
        <v>2440</v>
      </c>
    </row>
    <row r="296" spans="1:6" x14ac:dyDescent="0.3">
      <c r="A296" s="148" t="s">
        <v>673</v>
      </c>
      <c r="B296" s="148" t="s">
        <v>332</v>
      </c>
      <c r="C296" s="149" t="s">
        <v>425</v>
      </c>
      <c r="D296" s="150">
        <v>800</v>
      </c>
      <c r="E296" s="150">
        <f t="shared" si="19"/>
        <v>176</v>
      </c>
      <c r="F296" s="150">
        <f t="shared" si="18"/>
        <v>976</v>
      </c>
    </row>
    <row r="297" spans="1:6" x14ac:dyDescent="0.3">
      <c r="A297" s="148" t="s">
        <v>674</v>
      </c>
      <c r="B297" s="148" t="s">
        <v>332</v>
      </c>
      <c r="C297" s="149" t="s">
        <v>424</v>
      </c>
      <c r="D297" s="150">
        <v>3000</v>
      </c>
      <c r="E297" s="150">
        <f t="shared" si="19"/>
        <v>660</v>
      </c>
      <c r="F297" s="150">
        <f t="shared" si="18"/>
        <v>3660</v>
      </c>
    </row>
    <row r="298" spans="1:6" x14ac:dyDescent="0.3">
      <c r="A298" s="148" t="s">
        <v>675</v>
      </c>
      <c r="B298" s="148" t="s">
        <v>332</v>
      </c>
      <c r="C298" s="149" t="s">
        <v>425</v>
      </c>
      <c r="D298" s="150">
        <v>1200</v>
      </c>
      <c r="E298" s="150">
        <f t="shared" si="19"/>
        <v>264</v>
      </c>
      <c r="F298" s="150">
        <f t="shared" si="18"/>
        <v>1464</v>
      </c>
    </row>
    <row r="299" spans="1:6" x14ac:dyDescent="0.3">
      <c r="A299" s="148" t="s">
        <v>676</v>
      </c>
      <c r="B299" s="148" t="s">
        <v>332</v>
      </c>
      <c r="C299" s="149" t="s">
        <v>424</v>
      </c>
      <c r="D299" s="150">
        <v>4500</v>
      </c>
      <c r="E299" s="150">
        <f t="shared" si="19"/>
        <v>990</v>
      </c>
      <c r="F299" s="150">
        <f t="shared" si="18"/>
        <v>5490</v>
      </c>
    </row>
    <row r="300" spans="1:6" x14ac:dyDescent="0.3">
      <c r="A300" s="148" t="s">
        <v>677</v>
      </c>
      <c r="B300" s="148" t="s">
        <v>332</v>
      </c>
      <c r="C300" s="149" t="s">
        <v>424</v>
      </c>
      <c r="D300" s="150">
        <v>1600</v>
      </c>
      <c r="E300" s="150">
        <f t="shared" si="19"/>
        <v>352</v>
      </c>
      <c r="F300" s="150">
        <f t="shared" si="18"/>
        <v>1952</v>
      </c>
    </row>
    <row r="301" spans="1:6" x14ac:dyDescent="0.3">
      <c r="A301" s="148" t="s">
        <v>678</v>
      </c>
      <c r="B301" s="148" t="s">
        <v>332</v>
      </c>
      <c r="C301" s="149" t="s">
        <v>424</v>
      </c>
      <c r="D301" s="150">
        <v>1900</v>
      </c>
      <c r="E301" s="150">
        <f t="shared" si="19"/>
        <v>418</v>
      </c>
      <c r="F301" s="150">
        <f t="shared" si="18"/>
        <v>2318</v>
      </c>
    </row>
    <row r="302" spans="1:6" x14ac:dyDescent="0.3">
      <c r="A302" s="148" t="s">
        <v>679</v>
      </c>
      <c r="B302" s="148" t="s">
        <v>332</v>
      </c>
      <c r="C302" s="149" t="s">
        <v>424</v>
      </c>
      <c r="D302" s="150">
        <v>1800</v>
      </c>
      <c r="E302" s="150">
        <f t="shared" si="19"/>
        <v>396</v>
      </c>
      <c r="F302" s="150">
        <f t="shared" si="18"/>
        <v>2196</v>
      </c>
    </row>
    <row r="303" spans="1:6" x14ac:dyDescent="0.3">
      <c r="A303" s="148" t="s">
        <v>680</v>
      </c>
      <c r="B303" s="148" t="s">
        <v>332</v>
      </c>
      <c r="C303" s="149" t="s">
        <v>424</v>
      </c>
      <c r="D303" s="150">
        <v>1900</v>
      </c>
      <c r="E303" s="150">
        <f t="shared" si="19"/>
        <v>418</v>
      </c>
      <c r="F303" s="150">
        <f t="shared" ref="F303:F323" si="20">SUM(D303:E303)</f>
        <v>2318</v>
      </c>
    </row>
    <row r="304" spans="1:6" x14ac:dyDescent="0.3">
      <c r="A304" s="148" t="s">
        <v>681</v>
      </c>
      <c r="B304" s="148" t="s">
        <v>332</v>
      </c>
      <c r="C304" s="149" t="s">
        <v>425</v>
      </c>
      <c r="D304" s="150">
        <v>500</v>
      </c>
      <c r="E304" s="150">
        <f t="shared" si="19"/>
        <v>110</v>
      </c>
      <c r="F304" s="150">
        <f t="shared" si="20"/>
        <v>610</v>
      </c>
    </row>
    <row r="305" spans="1:6" x14ac:dyDescent="0.3">
      <c r="A305" s="148" t="s">
        <v>682</v>
      </c>
      <c r="B305" s="148" t="s">
        <v>332</v>
      </c>
      <c r="C305" s="149" t="s">
        <v>424</v>
      </c>
      <c r="D305" s="150">
        <v>2000</v>
      </c>
      <c r="E305" s="150">
        <f t="shared" si="19"/>
        <v>440</v>
      </c>
      <c r="F305" s="150">
        <f t="shared" si="20"/>
        <v>2440</v>
      </c>
    </row>
    <row r="306" spans="1:6" x14ac:dyDescent="0.3">
      <c r="A306" s="148" t="s">
        <v>683</v>
      </c>
      <c r="B306" s="148" t="s">
        <v>332</v>
      </c>
      <c r="C306" s="149" t="s">
        <v>424</v>
      </c>
      <c r="D306" s="150">
        <v>1100</v>
      </c>
      <c r="E306" s="150">
        <f t="shared" si="19"/>
        <v>242</v>
      </c>
      <c r="F306" s="150">
        <f t="shared" si="20"/>
        <v>1342</v>
      </c>
    </row>
    <row r="307" spans="1:6" x14ac:dyDescent="0.3">
      <c r="A307" s="148" t="s">
        <v>684</v>
      </c>
      <c r="B307" s="148" t="s">
        <v>332</v>
      </c>
      <c r="C307" s="149" t="s">
        <v>493</v>
      </c>
      <c r="D307" s="150">
        <v>700</v>
      </c>
      <c r="E307" s="150">
        <f t="shared" si="19"/>
        <v>154</v>
      </c>
      <c r="F307" s="150">
        <f t="shared" si="20"/>
        <v>854</v>
      </c>
    </row>
    <row r="308" spans="1:6" x14ac:dyDescent="0.3">
      <c r="A308" s="148" t="s">
        <v>685</v>
      </c>
      <c r="B308" s="148" t="s">
        <v>332</v>
      </c>
      <c r="C308" s="149" t="s">
        <v>425</v>
      </c>
      <c r="D308" s="150">
        <v>400</v>
      </c>
      <c r="E308" s="150">
        <f t="shared" si="19"/>
        <v>88</v>
      </c>
      <c r="F308" s="150">
        <f t="shared" si="20"/>
        <v>488</v>
      </c>
    </row>
    <row r="309" spans="1:6" x14ac:dyDescent="0.3">
      <c r="A309" s="148" t="s">
        <v>686</v>
      </c>
      <c r="B309" s="148" t="s">
        <v>332</v>
      </c>
      <c r="C309" s="149" t="s">
        <v>424</v>
      </c>
      <c r="D309" s="150">
        <v>1000</v>
      </c>
      <c r="E309" s="150">
        <f t="shared" si="19"/>
        <v>220</v>
      </c>
      <c r="F309" s="150">
        <f t="shared" si="20"/>
        <v>1220</v>
      </c>
    </row>
    <row r="310" spans="1:6" x14ac:dyDescent="0.3">
      <c r="A310" s="148" t="s">
        <v>687</v>
      </c>
      <c r="B310" s="148" t="s">
        <v>332</v>
      </c>
      <c r="C310" s="149" t="s">
        <v>425</v>
      </c>
      <c r="D310" s="150">
        <v>400</v>
      </c>
      <c r="E310" s="150">
        <f t="shared" si="19"/>
        <v>88</v>
      </c>
      <c r="F310" s="150">
        <f t="shared" si="20"/>
        <v>488</v>
      </c>
    </row>
    <row r="311" spans="1:6" x14ac:dyDescent="0.3">
      <c r="A311" s="148" t="s">
        <v>688</v>
      </c>
      <c r="B311" s="148" t="s">
        <v>332</v>
      </c>
      <c r="C311" s="149" t="s">
        <v>424</v>
      </c>
      <c r="D311" s="150">
        <v>1200</v>
      </c>
      <c r="E311" s="150">
        <f t="shared" si="19"/>
        <v>264</v>
      </c>
      <c r="F311" s="150">
        <f t="shared" si="20"/>
        <v>1464</v>
      </c>
    </row>
    <row r="312" spans="1:6" x14ac:dyDescent="0.3">
      <c r="A312" s="148" t="s">
        <v>689</v>
      </c>
      <c r="B312" s="148" t="s">
        <v>332</v>
      </c>
      <c r="C312" s="149" t="s">
        <v>425</v>
      </c>
      <c r="D312" s="150">
        <v>500</v>
      </c>
      <c r="E312" s="150">
        <f t="shared" si="19"/>
        <v>110</v>
      </c>
      <c r="F312" s="150">
        <f t="shared" si="20"/>
        <v>610</v>
      </c>
    </row>
    <row r="313" spans="1:6" x14ac:dyDescent="0.3">
      <c r="A313" s="148" t="s">
        <v>690</v>
      </c>
      <c r="B313" s="148" t="s">
        <v>332</v>
      </c>
      <c r="C313" s="149" t="s">
        <v>424</v>
      </c>
      <c r="D313" s="150">
        <v>1600</v>
      </c>
      <c r="E313" s="150">
        <f t="shared" si="19"/>
        <v>352</v>
      </c>
      <c r="F313" s="150">
        <f t="shared" si="20"/>
        <v>1952</v>
      </c>
    </row>
    <row r="314" spans="1:6" x14ac:dyDescent="0.3">
      <c r="A314" s="148" t="s">
        <v>691</v>
      </c>
      <c r="B314" s="148" t="s">
        <v>332</v>
      </c>
      <c r="C314" s="149" t="s">
        <v>424</v>
      </c>
      <c r="D314" s="150">
        <v>1200</v>
      </c>
      <c r="E314" s="150">
        <f t="shared" si="19"/>
        <v>264</v>
      </c>
      <c r="F314" s="150">
        <f t="shared" si="20"/>
        <v>1464</v>
      </c>
    </row>
    <row r="315" spans="1:6" x14ac:dyDescent="0.3">
      <c r="A315" s="148" t="s">
        <v>692</v>
      </c>
      <c r="B315" s="148" t="s">
        <v>332</v>
      </c>
      <c r="C315" s="149" t="s">
        <v>424</v>
      </c>
      <c r="D315" s="150">
        <v>1300</v>
      </c>
      <c r="E315" s="150">
        <f t="shared" si="19"/>
        <v>286</v>
      </c>
      <c r="F315" s="150">
        <f t="shared" si="20"/>
        <v>1586</v>
      </c>
    </row>
    <row r="316" spans="1:6" x14ac:dyDescent="0.3">
      <c r="A316" s="148" t="s">
        <v>693</v>
      </c>
      <c r="B316" s="148" t="s">
        <v>332</v>
      </c>
      <c r="C316" s="149" t="s">
        <v>694</v>
      </c>
      <c r="D316" s="150">
        <v>1100</v>
      </c>
      <c r="E316" s="150">
        <f t="shared" si="19"/>
        <v>242</v>
      </c>
      <c r="F316" s="150">
        <f t="shared" si="20"/>
        <v>1342</v>
      </c>
    </row>
    <row r="317" spans="1:6" x14ac:dyDescent="0.3">
      <c r="A317" s="148" t="s">
        <v>968</v>
      </c>
      <c r="B317" s="148" t="s">
        <v>332</v>
      </c>
      <c r="C317" s="149" t="s">
        <v>424</v>
      </c>
      <c r="D317" s="150">
        <v>4825</v>
      </c>
      <c r="E317" s="150">
        <f t="shared" si="19"/>
        <v>1061.5</v>
      </c>
      <c r="F317" s="150">
        <f t="shared" si="20"/>
        <v>5886.5</v>
      </c>
    </row>
    <row r="318" spans="1:6" x14ac:dyDescent="0.3">
      <c r="A318" s="148" t="s">
        <v>695</v>
      </c>
      <c r="B318" s="148" t="s">
        <v>332</v>
      </c>
      <c r="C318" s="149" t="s">
        <v>424</v>
      </c>
      <c r="D318" s="150">
        <v>9100</v>
      </c>
      <c r="E318" s="150">
        <f t="shared" si="19"/>
        <v>2002</v>
      </c>
      <c r="F318" s="150">
        <f t="shared" si="20"/>
        <v>11102</v>
      </c>
    </row>
    <row r="319" spans="1:6" x14ac:dyDescent="0.3">
      <c r="A319" s="148" t="s">
        <v>696</v>
      </c>
      <c r="B319" s="148" t="s">
        <v>332</v>
      </c>
      <c r="C319" s="149" t="s">
        <v>424</v>
      </c>
      <c r="D319" s="150">
        <v>12500</v>
      </c>
      <c r="E319" s="150">
        <f t="shared" si="19"/>
        <v>2750</v>
      </c>
      <c r="F319" s="150">
        <f t="shared" si="20"/>
        <v>15250</v>
      </c>
    </row>
    <row r="320" spans="1:6" x14ac:dyDescent="0.3">
      <c r="A320" s="148" t="s">
        <v>697</v>
      </c>
      <c r="B320" s="148" t="s">
        <v>332</v>
      </c>
      <c r="C320" s="149" t="s">
        <v>464</v>
      </c>
      <c r="D320" s="150">
        <v>50400</v>
      </c>
      <c r="E320" s="150">
        <f t="shared" si="19"/>
        <v>11088</v>
      </c>
      <c r="F320" s="150">
        <f t="shared" si="20"/>
        <v>61488</v>
      </c>
    </row>
    <row r="321" spans="1:6" x14ac:dyDescent="0.3">
      <c r="A321" s="148" t="s">
        <v>698</v>
      </c>
      <c r="B321" s="148" t="s">
        <v>332</v>
      </c>
      <c r="C321" s="149" t="s">
        <v>464</v>
      </c>
      <c r="D321" s="150">
        <v>37300</v>
      </c>
      <c r="E321" s="150">
        <f t="shared" si="19"/>
        <v>8206</v>
      </c>
      <c r="F321" s="150">
        <f t="shared" si="20"/>
        <v>45506</v>
      </c>
    </row>
    <row r="322" spans="1:6" x14ac:dyDescent="0.3">
      <c r="A322" s="148" t="s">
        <v>699</v>
      </c>
      <c r="B322" s="148" t="s">
        <v>332</v>
      </c>
      <c r="C322" s="149" t="s">
        <v>453</v>
      </c>
      <c r="D322" s="150">
        <v>2700</v>
      </c>
      <c r="E322" s="150">
        <f t="shared" si="19"/>
        <v>594</v>
      </c>
      <c r="F322" s="150">
        <f t="shared" si="20"/>
        <v>3294</v>
      </c>
    </row>
    <row r="323" spans="1:6" x14ac:dyDescent="0.3">
      <c r="A323" s="148" t="s">
        <v>700</v>
      </c>
      <c r="B323" s="148" t="s">
        <v>332</v>
      </c>
      <c r="C323" s="149" t="s">
        <v>464</v>
      </c>
      <c r="D323" s="150">
        <v>42000</v>
      </c>
      <c r="E323" s="150">
        <f t="shared" si="19"/>
        <v>9240</v>
      </c>
      <c r="F323" s="150">
        <f t="shared" si="20"/>
        <v>51240</v>
      </c>
    </row>
    <row r="324" spans="1:6" x14ac:dyDescent="0.3">
      <c r="A324" s="230" t="s">
        <v>383</v>
      </c>
      <c r="B324" s="231"/>
      <c r="C324" s="231"/>
      <c r="D324" s="231"/>
      <c r="E324" s="231"/>
      <c r="F324" s="232"/>
    </row>
    <row r="325" spans="1:6" x14ac:dyDescent="0.3">
      <c r="A325" s="148" t="s">
        <v>701</v>
      </c>
      <c r="B325" s="148" t="s">
        <v>332</v>
      </c>
      <c r="C325" s="149" t="s">
        <v>464</v>
      </c>
      <c r="D325" s="150">
        <v>40000</v>
      </c>
      <c r="E325" s="150">
        <f t="shared" si="19"/>
        <v>8800</v>
      </c>
      <c r="F325" s="150">
        <f t="shared" ref="F325:F333" si="21">SUM(D325:E325)</f>
        <v>48800</v>
      </c>
    </row>
    <row r="326" spans="1:6" x14ac:dyDescent="0.3">
      <c r="A326" s="148" t="s">
        <v>702</v>
      </c>
      <c r="B326" s="148" t="s">
        <v>332</v>
      </c>
      <c r="C326" s="149" t="s">
        <v>453</v>
      </c>
      <c r="D326" s="150">
        <v>5750</v>
      </c>
      <c r="E326" s="150">
        <f t="shared" si="19"/>
        <v>1265</v>
      </c>
      <c r="F326" s="150">
        <f t="shared" si="21"/>
        <v>7015</v>
      </c>
    </row>
    <row r="327" spans="1:6" x14ac:dyDescent="0.3">
      <c r="A327" s="148" t="s">
        <v>703</v>
      </c>
      <c r="B327" s="148" t="s">
        <v>332</v>
      </c>
      <c r="C327" s="149" t="s">
        <v>493</v>
      </c>
      <c r="D327" s="150">
        <v>1300</v>
      </c>
      <c r="E327" s="150">
        <f t="shared" si="19"/>
        <v>286</v>
      </c>
      <c r="F327" s="150">
        <f t="shared" si="21"/>
        <v>1586</v>
      </c>
    </row>
    <row r="328" spans="1:6" x14ac:dyDescent="0.3">
      <c r="A328" s="148" t="s">
        <v>704</v>
      </c>
      <c r="B328" s="148" t="s">
        <v>332</v>
      </c>
      <c r="C328" s="149" t="s">
        <v>424</v>
      </c>
      <c r="D328" s="150">
        <v>1000</v>
      </c>
      <c r="E328" s="150">
        <f t="shared" si="19"/>
        <v>220</v>
      </c>
      <c r="F328" s="150">
        <f t="shared" si="21"/>
        <v>1220</v>
      </c>
    </row>
    <row r="329" spans="1:6" x14ac:dyDescent="0.3">
      <c r="A329" s="148" t="s">
        <v>705</v>
      </c>
      <c r="B329" s="148" t="s">
        <v>332</v>
      </c>
      <c r="C329" s="149" t="s">
        <v>464</v>
      </c>
      <c r="D329" s="150">
        <v>36000</v>
      </c>
      <c r="E329" s="150">
        <f t="shared" si="19"/>
        <v>7920</v>
      </c>
      <c r="F329" s="150">
        <f t="shared" si="21"/>
        <v>43920</v>
      </c>
    </row>
    <row r="330" spans="1:6" x14ac:dyDescent="0.3">
      <c r="A330" s="148" t="s">
        <v>706</v>
      </c>
      <c r="B330" s="148" t="s">
        <v>332</v>
      </c>
      <c r="C330" s="149" t="s">
        <v>464</v>
      </c>
      <c r="D330" s="150">
        <v>52100</v>
      </c>
      <c r="E330" s="150">
        <f t="shared" si="19"/>
        <v>11462</v>
      </c>
      <c r="F330" s="150">
        <f t="shared" si="21"/>
        <v>63562</v>
      </c>
    </row>
    <row r="331" spans="1:6" x14ac:dyDescent="0.3">
      <c r="A331" s="148" t="s">
        <v>707</v>
      </c>
      <c r="B331" s="148" t="s">
        <v>332</v>
      </c>
      <c r="C331" s="149" t="s">
        <v>464</v>
      </c>
      <c r="D331" s="150">
        <v>52100</v>
      </c>
      <c r="E331" s="150">
        <f t="shared" si="19"/>
        <v>11462</v>
      </c>
      <c r="F331" s="150">
        <f t="shared" si="21"/>
        <v>63562</v>
      </c>
    </row>
    <row r="332" spans="1:6" x14ac:dyDescent="0.3">
      <c r="A332" s="148" t="s">
        <v>708</v>
      </c>
      <c r="B332" s="148" t="s">
        <v>332</v>
      </c>
      <c r="C332" s="149" t="s">
        <v>464</v>
      </c>
      <c r="D332" s="150">
        <v>52700</v>
      </c>
      <c r="E332" s="150">
        <f t="shared" si="19"/>
        <v>11594</v>
      </c>
      <c r="F332" s="150">
        <f t="shared" si="21"/>
        <v>64294</v>
      </c>
    </row>
    <row r="333" spans="1:6" x14ac:dyDescent="0.3">
      <c r="A333" s="148" t="s">
        <v>709</v>
      </c>
      <c r="B333" s="148" t="s">
        <v>332</v>
      </c>
      <c r="C333" s="149" t="s">
        <v>710</v>
      </c>
      <c r="D333" s="150">
        <v>11200</v>
      </c>
      <c r="E333" s="150">
        <f t="shared" si="19"/>
        <v>2464</v>
      </c>
      <c r="F333" s="150">
        <f t="shared" si="21"/>
        <v>13664</v>
      </c>
    </row>
    <row r="334" spans="1:6" x14ac:dyDescent="0.3">
      <c r="A334" s="230" t="s">
        <v>381</v>
      </c>
      <c r="B334" s="231"/>
      <c r="C334" s="231"/>
      <c r="D334" s="231"/>
      <c r="E334" s="231"/>
      <c r="F334" s="232"/>
    </row>
    <row r="335" spans="1:6" x14ac:dyDescent="0.3">
      <c r="A335" s="148" t="s">
        <v>711</v>
      </c>
      <c r="B335" s="148" t="s">
        <v>332</v>
      </c>
      <c r="C335" s="149" t="s">
        <v>453</v>
      </c>
      <c r="D335" s="150">
        <v>5500</v>
      </c>
      <c r="E335" s="150">
        <f t="shared" si="19"/>
        <v>1210</v>
      </c>
      <c r="F335" s="150">
        <f t="shared" ref="F335:F336" si="22">SUM(D335:E335)</f>
        <v>6710</v>
      </c>
    </row>
    <row r="336" spans="1:6" x14ac:dyDescent="0.3">
      <c r="A336" s="148" t="s">
        <v>712</v>
      </c>
      <c r="B336" s="148" t="s">
        <v>332</v>
      </c>
      <c r="C336" s="149" t="s">
        <v>713</v>
      </c>
      <c r="D336" s="150">
        <v>1500</v>
      </c>
      <c r="E336" s="150">
        <f t="shared" si="19"/>
        <v>330</v>
      </c>
      <c r="F336" s="150">
        <f t="shared" si="22"/>
        <v>1830</v>
      </c>
    </row>
    <row r="337" spans="1:6" x14ac:dyDescent="0.3">
      <c r="A337" s="230" t="s">
        <v>392</v>
      </c>
      <c r="B337" s="231"/>
      <c r="C337" s="231"/>
      <c r="D337" s="231"/>
      <c r="E337" s="231"/>
      <c r="F337" s="232"/>
    </row>
    <row r="338" spans="1:6" x14ac:dyDescent="0.3">
      <c r="A338" s="148" t="s">
        <v>714</v>
      </c>
      <c r="B338" s="148" t="s">
        <v>332</v>
      </c>
      <c r="C338" s="149" t="s">
        <v>715</v>
      </c>
      <c r="D338" s="150">
        <v>37600</v>
      </c>
      <c r="E338" s="150">
        <f t="shared" si="19"/>
        <v>8272</v>
      </c>
      <c r="F338" s="150">
        <f t="shared" ref="F338:F405" si="23">SUM(D338:E338)</f>
        <v>45872</v>
      </c>
    </row>
    <row r="339" spans="1:6" x14ac:dyDescent="0.3">
      <c r="A339" s="148" t="s">
        <v>716</v>
      </c>
      <c r="B339" s="148" t="s">
        <v>332</v>
      </c>
      <c r="C339" s="149" t="s">
        <v>715</v>
      </c>
      <c r="D339" s="150">
        <v>35300</v>
      </c>
      <c r="E339" s="150">
        <f t="shared" si="19"/>
        <v>7766</v>
      </c>
      <c r="F339" s="150">
        <f t="shared" si="23"/>
        <v>43066</v>
      </c>
    </row>
    <row r="340" spans="1:6" x14ac:dyDescent="0.3">
      <c r="A340" s="161" t="s">
        <v>969</v>
      </c>
      <c r="B340" s="148" t="s">
        <v>332</v>
      </c>
      <c r="C340" s="149" t="s">
        <v>453</v>
      </c>
      <c r="D340" s="150">
        <v>13100</v>
      </c>
      <c r="E340" s="150">
        <f t="shared" si="19"/>
        <v>2882</v>
      </c>
      <c r="F340" s="150">
        <f t="shared" si="23"/>
        <v>15982</v>
      </c>
    </row>
    <row r="341" spans="1:6" x14ac:dyDescent="0.3">
      <c r="A341" s="148" t="s">
        <v>717</v>
      </c>
      <c r="B341" s="148" t="s">
        <v>332</v>
      </c>
      <c r="C341" s="149" t="s">
        <v>718</v>
      </c>
      <c r="D341" s="150">
        <v>900</v>
      </c>
      <c r="E341" s="150">
        <f t="shared" si="19"/>
        <v>198</v>
      </c>
      <c r="F341" s="150">
        <f t="shared" si="23"/>
        <v>1098</v>
      </c>
    </row>
    <row r="342" spans="1:6" x14ac:dyDescent="0.3">
      <c r="A342" s="148" t="s">
        <v>719</v>
      </c>
      <c r="B342" s="148" t="s">
        <v>332</v>
      </c>
      <c r="C342" s="149" t="s">
        <v>720</v>
      </c>
      <c r="D342" s="150">
        <v>800</v>
      </c>
      <c r="E342" s="150">
        <f t="shared" si="19"/>
        <v>176</v>
      </c>
      <c r="F342" s="150">
        <f t="shared" si="23"/>
        <v>976</v>
      </c>
    </row>
    <row r="343" spans="1:6" x14ac:dyDescent="0.3">
      <c r="A343" s="148" t="s">
        <v>721</v>
      </c>
      <c r="B343" s="148" t="s">
        <v>332</v>
      </c>
      <c r="C343" s="149" t="s">
        <v>722</v>
      </c>
      <c r="D343" s="150">
        <v>400</v>
      </c>
      <c r="E343" s="150">
        <f t="shared" si="19"/>
        <v>88</v>
      </c>
      <c r="F343" s="150">
        <f t="shared" si="23"/>
        <v>488</v>
      </c>
    </row>
    <row r="344" spans="1:6" x14ac:dyDescent="0.3">
      <c r="A344" s="148" t="s">
        <v>723</v>
      </c>
      <c r="B344" s="148" t="s">
        <v>332</v>
      </c>
      <c r="C344" s="149" t="s">
        <v>720</v>
      </c>
      <c r="D344" s="150">
        <v>1600</v>
      </c>
      <c r="E344" s="150">
        <f t="shared" si="19"/>
        <v>352</v>
      </c>
      <c r="F344" s="150">
        <f t="shared" si="23"/>
        <v>1952</v>
      </c>
    </row>
    <row r="345" spans="1:6" x14ac:dyDescent="0.3">
      <c r="A345" s="148" t="s">
        <v>724</v>
      </c>
      <c r="B345" s="148" t="s">
        <v>332</v>
      </c>
      <c r="C345" s="149" t="s">
        <v>725</v>
      </c>
      <c r="D345" s="150">
        <v>3700</v>
      </c>
      <c r="E345" s="150">
        <f t="shared" si="19"/>
        <v>814</v>
      </c>
      <c r="F345" s="150">
        <f t="shared" si="23"/>
        <v>4514</v>
      </c>
    </row>
    <row r="346" spans="1:6" x14ac:dyDescent="0.3">
      <c r="A346" s="148" t="s">
        <v>726</v>
      </c>
      <c r="B346" s="148" t="s">
        <v>332</v>
      </c>
      <c r="C346" s="149" t="s">
        <v>722</v>
      </c>
      <c r="D346" s="150">
        <v>4400</v>
      </c>
      <c r="E346" s="150">
        <f t="shared" si="19"/>
        <v>968</v>
      </c>
      <c r="F346" s="150">
        <f t="shared" si="23"/>
        <v>5368</v>
      </c>
    </row>
    <row r="347" spans="1:6" x14ac:dyDescent="0.3">
      <c r="A347" s="148" t="s">
        <v>727</v>
      </c>
      <c r="B347" s="148" t="s">
        <v>332</v>
      </c>
      <c r="C347" s="149" t="s">
        <v>722</v>
      </c>
      <c r="D347" s="150">
        <v>400</v>
      </c>
      <c r="E347" s="150">
        <f t="shared" si="19"/>
        <v>88</v>
      </c>
      <c r="F347" s="150">
        <f t="shared" si="23"/>
        <v>488</v>
      </c>
    </row>
    <row r="348" spans="1:6" x14ac:dyDescent="0.3">
      <c r="A348" s="148" t="s">
        <v>728</v>
      </c>
      <c r="B348" s="148" t="s">
        <v>332</v>
      </c>
      <c r="C348" s="149" t="s">
        <v>720</v>
      </c>
      <c r="D348" s="150">
        <v>1600</v>
      </c>
      <c r="E348" s="150">
        <f t="shared" si="19"/>
        <v>352</v>
      </c>
      <c r="F348" s="150">
        <f t="shared" si="23"/>
        <v>1952</v>
      </c>
    </row>
    <row r="349" spans="1:6" x14ac:dyDescent="0.3">
      <c r="A349" s="148" t="s">
        <v>729</v>
      </c>
      <c r="B349" s="148" t="s">
        <v>332</v>
      </c>
      <c r="C349" s="149" t="s">
        <v>493</v>
      </c>
      <c r="D349" s="150">
        <v>1600</v>
      </c>
      <c r="E349" s="150">
        <f t="shared" si="19"/>
        <v>352</v>
      </c>
      <c r="F349" s="150">
        <f t="shared" si="23"/>
        <v>1952</v>
      </c>
    </row>
    <row r="350" spans="1:6" x14ac:dyDescent="0.3">
      <c r="A350" s="148" t="s">
        <v>730</v>
      </c>
      <c r="B350" s="148" t="s">
        <v>332</v>
      </c>
      <c r="C350" s="149" t="s">
        <v>722</v>
      </c>
      <c r="D350" s="150">
        <v>400</v>
      </c>
      <c r="E350" s="150">
        <f t="shared" si="19"/>
        <v>88</v>
      </c>
      <c r="F350" s="150">
        <f t="shared" si="23"/>
        <v>488</v>
      </c>
    </row>
    <row r="351" spans="1:6" x14ac:dyDescent="0.3">
      <c r="A351" s="148" t="s">
        <v>731</v>
      </c>
      <c r="B351" s="148" t="s">
        <v>332</v>
      </c>
      <c r="C351" s="149" t="s">
        <v>732</v>
      </c>
      <c r="D351" s="150">
        <v>1000</v>
      </c>
      <c r="E351" s="150">
        <f t="shared" si="19"/>
        <v>220</v>
      </c>
      <c r="F351" s="150">
        <f t="shared" si="23"/>
        <v>1220</v>
      </c>
    </row>
    <row r="352" spans="1:6" x14ac:dyDescent="0.3">
      <c r="A352" s="148" t="s">
        <v>733</v>
      </c>
      <c r="B352" s="148" t="s">
        <v>332</v>
      </c>
      <c r="C352" s="149" t="s">
        <v>734</v>
      </c>
      <c r="D352" s="150">
        <v>1000</v>
      </c>
      <c r="E352" s="150">
        <f t="shared" si="19"/>
        <v>220</v>
      </c>
      <c r="F352" s="150">
        <f t="shared" si="23"/>
        <v>1220</v>
      </c>
    </row>
    <row r="353" spans="1:6" x14ac:dyDescent="0.3">
      <c r="A353" s="148" t="s">
        <v>735</v>
      </c>
      <c r="B353" s="148" t="s">
        <v>332</v>
      </c>
      <c r="C353" s="149" t="s">
        <v>713</v>
      </c>
      <c r="D353" s="150">
        <v>1100</v>
      </c>
      <c r="E353" s="150">
        <f t="shared" si="19"/>
        <v>242</v>
      </c>
      <c r="F353" s="150">
        <f t="shared" si="23"/>
        <v>1342</v>
      </c>
    </row>
    <row r="354" spans="1:6" x14ac:dyDescent="0.3">
      <c r="A354" s="148" t="s">
        <v>736</v>
      </c>
      <c r="B354" s="148" t="s">
        <v>332</v>
      </c>
      <c r="C354" s="149" t="s">
        <v>425</v>
      </c>
      <c r="D354" s="150">
        <v>3200</v>
      </c>
      <c r="E354" s="150">
        <f t="shared" si="19"/>
        <v>704</v>
      </c>
      <c r="F354" s="150">
        <f t="shared" si="23"/>
        <v>3904</v>
      </c>
    </row>
    <row r="355" spans="1:6" x14ac:dyDescent="0.3">
      <c r="A355" s="148" t="s">
        <v>737</v>
      </c>
      <c r="B355" s="148" t="s">
        <v>332</v>
      </c>
      <c r="C355" s="149" t="s">
        <v>453</v>
      </c>
      <c r="D355" s="150">
        <v>1800</v>
      </c>
      <c r="E355" s="150">
        <f t="shared" si="19"/>
        <v>396</v>
      </c>
      <c r="F355" s="150">
        <f t="shared" si="23"/>
        <v>2196</v>
      </c>
    </row>
    <row r="356" spans="1:6" x14ac:dyDescent="0.3">
      <c r="A356" s="148" t="s">
        <v>738</v>
      </c>
      <c r="B356" s="148" t="s">
        <v>332</v>
      </c>
      <c r="C356" s="149" t="s">
        <v>424</v>
      </c>
      <c r="D356" s="150">
        <v>650</v>
      </c>
      <c r="E356" s="150">
        <f t="shared" si="19"/>
        <v>143</v>
      </c>
      <c r="F356" s="150">
        <f t="shared" si="23"/>
        <v>793</v>
      </c>
    </row>
    <row r="357" spans="1:6" x14ac:dyDescent="0.3">
      <c r="A357" s="148" t="s">
        <v>739</v>
      </c>
      <c r="B357" s="148" t="s">
        <v>332</v>
      </c>
      <c r="C357" s="149" t="s">
        <v>424</v>
      </c>
      <c r="D357" s="150">
        <v>400</v>
      </c>
      <c r="E357" s="150">
        <f t="shared" si="19"/>
        <v>88</v>
      </c>
      <c r="F357" s="150">
        <f t="shared" si="23"/>
        <v>488</v>
      </c>
    </row>
    <row r="358" spans="1:6" x14ac:dyDescent="0.3">
      <c r="A358" s="148" t="s">
        <v>740</v>
      </c>
      <c r="B358" s="148" t="s">
        <v>332</v>
      </c>
      <c r="C358" s="149" t="s">
        <v>425</v>
      </c>
      <c r="D358" s="150">
        <v>200</v>
      </c>
      <c r="E358" s="150">
        <f t="shared" ref="E358:E425" si="24">0.22*D358</f>
        <v>44</v>
      </c>
      <c r="F358" s="150">
        <f t="shared" si="23"/>
        <v>244</v>
      </c>
    </row>
    <row r="359" spans="1:6" x14ac:dyDescent="0.3">
      <c r="A359" s="148" t="s">
        <v>741</v>
      </c>
      <c r="B359" s="148" t="s">
        <v>332</v>
      </c>
      <c r="C359" s="149" t="s">
        <v>425</v>
      </c>
      <c r="D359" s="150">
        <v>200</v>
      </c>
      <c r="E359" s="150">
        <f t="shared" si="24"/>
        <v>44</v>
      </c>
      <c r="F359" s="150">
        <f t="shared" si="23"/>
        <v>244</v>
      </c>
    </row>
    <row r="360" spans="1:6" x14ac:dyDescent="0.3">
      <c r="A360" s="148" t="s">
        <v>742</v>
      </c>
      <c r="B360" s="148" t="s">
        <v>332</v>
      </c>
      <c r="C360" s="149" t="s">
        <v>493</v>
      </c>
      <c r="D360" s="150">
        <v>800</v>
      </c>
      <c r="E360" s="150">
        <f t="shared" si="24"/>
        <v>176</v>
      </c>
      <c r="F360" s="150">
        <f t="shared" si="23"/>
        <v>976</v>
      </c>
    </row>
    <row r="361" spans="1:6" x14ac:dyDescent="0.3">
      <c r="A361" s="148" t="s">
        <v>743</v>
      </c>
      <c r="B361" s="148" t="s">
        <v>332</v>
      </c>
      <c r="C361" s="149" t="s">
        <v>464</v>
      </c>
      <c r="D361" s="150">
        <v>60400</v>
      </c>
      <c r="E361" s="150">
        <f t="shared" si="24"/>
        <v>13288</v>
      </c>
      <c r="F361" s="150">
        <f t="shared" si="23"/>
        <v>73688</v>
      </c>
    </row>
    <row r="362" spans="1:6" x14ac:dyDescent="0.3">
      <c r="A362" s="148" t="s">
        <v>744</v>
      </c>
      <c r="B362" s="148" t="s">
        <v>332</v>
      </c>
      <c r="C362" s="149" t="s">
        <v>745</v>
      </c>
      <c r="D362" s="150">
        <v>600</v>
      </c>
      <c r="E362" s="150">
        <f t="shared" si="24"/>
        <v>132</v>
      </c>
      <c r="F362" s="150">
        <f t="shared" si="23"/>
        <v>732</v>
      </c>
    </row>
    <row r="363" spans="1:6" x14ac:dyDescent="0.3">
      <c r="A363" s="148" t="s">
        <v>746</v>
      </c>
      <c r="B363" s="148" t="s">
        <v>332</v>
      </c>
      <c r="C363" s="149" t="s">
        <v>747</v>
      </c>
      <c r="D363" s="150">
        <v>2400</v>
      </c>
      <c r="E363" s="150">
        <f t="shared" si="24"/>
        <v>528</v>
      </c>
      <c r="F363" s="150">
        <f t="shared" si="23"/>
        <v>2928</v>
      </c>
    </row>
    <row r="364" spans="1:6" x14ac:dyDescent="0.3">
      <c r="A364" s="148" t="s">
        <v>748</v>
      </c>
      <c r="B364" s="148" t="s">
        <v>332</v>
      </c>
      <c r="C364" s="149" t="s">
        <v>747</v>
      </c>
      <c r="D364" s="150">
        <v>15500</v>
      </c>
      <c r="E364" s="150">
        <f t="shared" si="24"/>
        <v>3410</v>
      </c>
      <c r="F364" s="150">
        <f t="shared" si="23"/>
        <v>18910</v>
      </c>
    </row>
    <row r="365" spans="1:6" x14ac:dyDescent="0.3">
      <c r="A365" s="148" t="s">
        <v>749</v>
      </c>
      <c r="B365" s="148" t="s">
        <v>332</v>
      </c>
      <c r="C365" s="149" t="s">
        <v>747</v>
      </c>
      <c r="D365" s="150">
        <v>4300</v>
      </c>
      <c r="E365" s="150">
        <f t="shared" si="24"/>
        <v>946</v>
      </c>
      <c r="F365" s="150">
        <f t="shared" si="23"/>
        <v>5246</v>
      </c>
    </row>
    <row r="366" spans="1:6" x14ac:dyDescent="0.3">
      <c r="A366" s="148" t="s">
        <v>750</v>
      </c>
      <c r="B366" s="148" t="s">
        <v>332</v>
      </c>
      <c r="C366" s="149" t="s">
        <v>722</v>
      </c>
      <c r="D366" s="150">
        <v>4250</v>
      </c>
      <c r="E366" s="150">
        <f t="shared" si="24"/>
        <v>935</v>
      </c>
      <c r="F366" s="150">
        <f t="shared" si="23"/>
        <v>5185</v>
      </c>
    </row>
    <row r="367" spans="1:6" x14ac:dyDescent="0.3">
      <c r="A367" s="148" t="s">
        <v>751</v>
      </c>
      <c r="B367" s="148" t="s">
        <v>332</v>
      </c>
      <c r="C367" s="149" t="s">
        <v>425</v>
      </c>
      <c r="D367" s="150">
        <v>400</v>
      </c>
      <c r="E367" s="150">
        <f t="shared" si="24"/>
        <v>88</v>
      </c>
      <c r="F367" s="150">
        <f t="shared" si="23"/>
        <v>488</v>
      </c>
    </row>
    <row r="368" spans="1:6" x14ac:dyDescent="0.3">
      <c r="A368" s="148" t="s">
        <v>752</v>
      </c>
      <c r="B368" s="148" t="s">
        <v>332</v>
      </c>
      <c r="C368" s="149" t="s">
        <v>753</v>
      </c>
      <c r="D368" s="150">
        <v>12700</v>
      </c>
      <c r="E368" s="150">
        <f t="shared" si="24"/>
        <v>2794</v>
      </c>
      <c r="F368" s="150">
        <f t="shared" si="23"/>
        <v>15494</v>
      </c>
    </row>
    <row r="369" spans="1:6" x14ac:dyDescent="0.3">
      <c r="A369" s="148" t="s">
        <v>754</v>
      </c>
      <c r="B369" s="148" t="s">
        <v>332</v>
      </c>
      <c r="C369" s="149" t="s">
        <v>753</v>
      </c>
      <c r="D369" s="150">
        <v>11900</v>
      </c>
      <c r="E369" s="150">
        <f t="shared" si="24"/>
        <v>2618</v>
      </c>
      <c r="F369" s="150">
        <f t="shared" si="23"/>
        <v>14518</v>
      </c>
    </row>
    <row r="370" spans="1:6" x14ac:dyDescent="0.3">
      <c r="A370" s="148" t="s">
        <v>755</v>
      </c>
      <c r="B370" s="148" t="s">
        <v>332</v>
      </c>
      <c r="C370" s="149" t="s">
        <v>753</v>
      </c>
      <c r="D370" s="150">
        <v>6600</v>
      </c>
      <c r="E370" s="150">
        <f t="shared" si="24"/>
        <v>1452</v>
      </c>
      <c r="F370" s="150">
        <f t="shared" si="23"/>
        <v>8052</v>
      </c>
    </row>
    <row r="371" spans="1:6" x14ac:dyDescent="0.3">
      <c r="A371" s="148" t="s">
        <v>756</v>
      </c>
      <c r="B371" s="148" t="s">
        <v>332</v>
      </c>
      <c r="C371" s="149" t="s">
        <v>757</v>
      </c>
      <c r="D371" s="150">
        <v>400</v>
      </c>
      <c r="E371" s="150">
        <f t="shared" si="24"/>
        <v>88</v>
      </c>
      <c r="F371" s="150">
        <f t="shared" si="23"/>
        <v>488</v>
      </c>
    </row>
    <row r="372" spans="1:6" x14ac:dyDescent="0.3">
      <c r="A372" s="148" t="s">
        <v>758</v>
      </c>
      <c r="B372" s="148" t="s">
        <v>332</v>
      </c>
      <c r="C372" s="149" t="s">
        <v>759</v>
      </c>
      <c r="D372" s="150">
        <v>400</v>
      </c>
      <c r="E372" s="150">
        <f t="shared" si="24"/>
        <v>88</v>
      </c>
      <c r="F372" s="150">
        <f t="shared" si="23"/>
        <v>488</v>
      </c>
    </row>
    <row r="373" spans="1:6" x14ac:dyDescent="0.3">
      <c r="A373" s="148" t="s">
        <v>760</v>
      </c>
      <c r="B373" s="148" t="s">
        <v>332</v>
      </c>
      <c r="C373" s="149" t="s">
        <v>761</v>
      </c>
      <c r="D373" s="150">
        <v>800</v>
      </c>
      <c r="E373" s="150">
        <f t="shared" si="24"/>
        <v>176</v>
      </c>
      <c r="F373" s="150">
        <f t="shared" si="23"/>
        <v>976</v>
      </c>
    </row>
    <row r="374" spans="1:6" x14ac:dyDescent="0.3">
      <c r="A374" s="148" t="s">
        <v>762</v>
      </c>
      <c r="B374" s="148" t="s">
        <v>332</v>
      </c>
      <c r="C374" s="149" t="s">
        <v>763</v>
      </c>
      <c r="D374" s="150">
        <v>600</v>
      </c>
      <c r="E374" s="150">
        <f t="shared" si="24"/>
        <v>132</v>
      </c>
      <c r="F374" s="150">
        <f t="shared" si="23"/>
        <v>732</v>
      </c>
    </row>
    <row r="375" spans="1:6" x14ac:dyDescent="0.3">
      <c r="A375" s="165" t="s">
        <v>970</v>
      </c>
      <c r="B375" s="148" t="s">
        <v>332</v>
      </c>
      <c r="C375" s="149" t="s">
        <v>764</v>
      </c>
      <c r="D375" s="150">
        <v>1600</v>
      </c>
      <c r="E375" s="150">
        <f t="shared" si="24"/>
        <v>352</v>
      </c>
      <c r="F375" s="150">
        <f t="shared" si="23"/>
        <v>1952</v>
      </c>
    </row>
    <row r="376" spans="1:6" x14ac:dyDescent="0.3">
      <c r="A376" s="166" t="s">
        <v>971</v>
      </c>
      <c r="B376" s="148" t="s">
        <v>332</v>
      </c>
      <c r="C376" s="149" t="s">
        <v>972</v>
      </c>
      <c r="D376" s="150">
        <v>150</v>
      </c>
      <c r="E376" s="150">
        <f t="shared" si="24"/>
        <v>33</v>
      </c>
      <c r="F376" s="150">
        <f t="shared" si="23"/>
        <v>183</v>
      </c>
    </row>
    <row r="377" spans="1:6" x14ac:dyDescent="0.3">
      <c r="A377" s="166" t="s">
        <v>973</v>
      </c>
      <c r="B377" s="148" t="s">
        <v>332</v>
      </c>
      <c r="C377" s="149" t="s">
        <v>974</v>
      </c>
      <c r="D377" s="150">
        <v>300</v>
      </c>
      <c r="E377" s="150">
        <f t="shared" si="24"/>
        <v>66</v>
      </c>
      <c r="F377" s="150">
        <f t="shared" si="23"/>
        <v>366</v>
      </c>
    </row>
    <row r="378" spans="1:6" x14ac:dyDescent="0.3">
      <c r="A378" s="148" t="s">
        <v>765</v>
      </c>
      <c r="B378" s="148" t="s">
        <v>332</v>
      </c>
      <c r="C378" s="149" t="s">
        <v>766</v>
      </c>
      <c r="D378" s="150">
        <v>2500</v>
      </c>
      <c r="E378" s="150">
        <f t="shared" si="24"/>
        <v>550</v>
      </c>
      <c r="F378" s="150">
        <f t="shared" si="23"/>
        <v>3050</v>
      </c>
    </row>
    <row r="379" spans="1:6" x14ac:dyDescent="0.3">
      <c r="A379" s="148" t="s">
        <v>767</v>
      </c>
      <c r="B379" s="148" t="s">
        <v>332</v>
      </c>
      <c r="C379" s="149" t="s">
        <v>768</v>
      </c>
      <c r="D379" s="150">
        <v>300</v>
      </c>
      <c r="E379" s="150">
        <f t="shared" si="24"/>
        <v>66</v>
      </c>
      <c r="F379" s="150">
        <f t="shared" si="23"/>
        <v>366</v>
      </c>
    </row>
    <row r="380" spans="1:6" x14ac:dyDescent="0.3">
      <c r="A380" s="148" t="s">
        <v>769</v>
      </c>
      <c r="B380" s="148" t="s">
        <v>332</v>
      </c>
      <c r="C380" s="149" t="s">
        <v>770</v>
      </c>
      <c r="D380" s="150">
        <v>200</v>
      </c>
      <c r="E380" s="150">
        <f t="shared" si="24"/>
        <v>44</v>
      </c>
      <c r="F380" s="150">
        <f t="shared" si="23"/>
        <v>244</v>
      </c>
    </row>
    <row r="381" spans="1:6" x14ac:dyDescent="0.3">
      <c r="A381" s="148" t="s">
        <v>771</v>
      </c>
      <c r="B381" s="148" t="s">
        <v>332</v>
      </c>
      <c r="C381" s="149" t="s">
        <v>763</v>
      </c>
      <c r="D381" s="150">
        <v>200</v>
      </c>
      <c r="E381" s="150">
        <f t="shared" si="24"/>
        <v>44</v>
      </c>
      <c r="F381" s="150">
        <f t="shared" si="23"/>
        <v>244</v>
      </c>
    </row>
    <row r="382" spans="1:6" x14ac:dyDescent="0.3">
      <c r="A382" s="148" t="s">
        <v>772</v>
      </c>
      <c r="B382" s="148" t="s">
        <v>332</v>
      </c>
      <c r="C382" s="149" t="s">
        <v>773</v>
      </c>
      <c r="D382" s="150">
        <v>50</v>
      </c>
      <c r="E382" s="150">
        <f t="shared" si="24"/>
        <v>11</v>
      </c>
      <c r="F382" s="150">
        <f t="shared" si="23"/>
        <v>61</v>
      </c>
    </row>
    <row r="383" spans="1:6" x14ac:dyDescent="0.3">
      <c r="A383" s="148" t="s">
        <v>774</v>
      </c>
      <c r="B383" s="148" t="s">
        <v>332</v>
      </c>
      <c r="C383" s="149" t="s">
        <v>732</v>
      </c>
      <c r="D383" s="150">
        <v>600</v>
      </c>
      <c r="E383" s="150">
        <f t="shared" si="24"/>
        <v>132</v>
      </c>
      <c r="F383" s="150">
        <f t="shared" si="23"/>
        <v>732</v>
      </c>
    </row>
    <row r="384" spans="1:6" x14ac:dyDescent="0.3">
      <c r="A384" s="161" t="s">
        <v>975</v>
      </c>
      <c r="B384" s="148" t="s">
        <v>332</v>
      </c>
      <c r="C384" s="149" t="s">
        <v>775</v>
      </c>
      <c r="D384" s="150">
        <v>600</v>
      </c>
      <c r="E384" s="150">
        <f t="shared" si="24"/>
        <v>132</v>
      </c>
      <c r="F384" s="150">
        <f t="shared" si="23"/>
        <v>732</v>
      </c>
    </row>
    <row r="385" spans="1:6" x14ac:dyDescent="0.3">
      <c r="A385" s="148" t="s">
        <v>776</v>
      </c>
      <c r="B385" s="148" t="s">
        <v>332</v>
      </c>
      <c r="C385" s="149" t="s">
        <v>777</v>
      </c>
      <c r="D385" s="150">
        <v>1400</v>
      </c>
      <c r="E385" s="150">
        <f t="shared" si="24"/>
        <v>308</v>
      </c>
      <c r="F385" s="150">
        <f t="shared" si="23"/>
        <v>1708</v>
      </c>
    </row>
    <row r="386" spans="1:6" x14ac:dyDescent="0.3">
      <c r="A386" s="148" t="s">
        <v>976</v>
      </c>
      <c r="B386" s="148" t="s">
        <v>332</v>
      </c>
      <c r="C386" s="149" t="s">
        <v>778</v>
      </c>
      <c r="D386" s="150">
        <v>1400</v>
      </c>
      <c r="E386" s="150">
        <f t="shared" si="24"/>
        <v>308</v>
      </c>
      <c r="F386" s="150">
        <f t="shared" si="23"/>
        <v>1708</v>
      </c>
    </row>
    <row r="387" spans="1:6" x14ac:dyDescent="0.3">
      <c r="A387" s="148" t="s">
        <v>779</v>
      </c>
      <c r="B387" s="148" t="s">
        <v>332</v>
      </c>
      <c r="C387" s="149" t="s">
        <v>780</v>
      </c>
      <c r="D387" s="150">
        <v>4100</v>
      </c>
      <c r="E387" s="150">
        <f t="shared" si="24"/>
        <v>902</v>
      </c>
      <c r="F387" s="150">
        <f t="shared" si="23"/>
        <v>5002</v>
      </c>
    </row>
    <row r="388" spans="1:6" x14ac:dyDescent="0.3">
      <c r="A388" s="148" t="s">
        <v>781</v>
      </c>
      <c r="B388" s="148" t="s">
        <v>332</v>
      </c>
      <c r="C388" s="149" t="s">
        <v>782</v>
      </c>
      <c r="D388" s="150">
        <v>4200</v>
      </c>
      <c r="E388" s="150">
        <f t="shared" si="24"/>
        <v>924</v>
      </c>
      <c r="F388" s="150">
        <f t="shared" si="23"/>
        <v>5124</v>
      </c>
    </row>
    <row r="389" spans="1:6" x14ac:dyDescent="0.3">
      <c r="A389" s="148" t="s">
        <v>783</v>
      </c>
      <c r="B389" s="148" t="s">
        <v>332</v>
      </c>
      <c r="C389" s="149" t="s">
        <v>784</v>
      </c>
      <c r="D389" s="150">
        <v>8000</v>
      </c>
      <c r="E389" s="150">
        <f t="shared" si="24"/>
        <v>1760</v>
      </c>
      <c r="F389" s="150">
        <f t="shared" si="23"/>
        <v>9760</v>
      </c>
    </row>
    <row r="390" spans="1:6" x14ac:dyDescent="0.3">
      <c r="A390" s="148" t="s">
        <v>785</v>
      </c>
      <c r="B390" s="148" t="s">
        <v>332</v>
      </c>
      <c r="C390" s="149" t="s">
        <v>786</v>
      </c>
      <c r="D390" s="150">
        <v>9000</v>
      </c>
      <c r="E390" s="150">
        <f t="shared" si="24"/>
        <v>1980</v>
      </c>
      <c r="F390" s="150">
        <f t="shared" si="23"/>
        <v>10980</v>
      </c>
    </row>
    <row r="391" spans="1:6" x14ac:dyDescent="0.3">
      <c r="A391" s="148" t="s">
        <v>787</v>
      </c>
      <c r="B391" s="148" t="s">
        <v>332</v>
      </c>
      <c r="C391" s="149" t="s">
        <v>788</v>
      </c>
      <c r="D391" s="150">
        <v>8300</v>
      </c>
      <c r="E391" s="150">
        <f t="shared" si="24"/>
        <v>1826</v>
      </c>
      <c r="F391" s="150">
        <f t="shared" si="23"/>
        <v>10126</v>
      </c>
    </row>
    <row r="392" spans="1:6" x14ac:dyDescent="0.3">
      <c r="A392" s="148" t="s">
        <v>789</v>
      </c>
      <c r="B392" s="148" t="s">
        <v>332</v>
      </c>
      <c r="C392" s="149" t="s">
        <v>790</v>
      </c>
      <c r="D392" s="150">
        <v>150</v>
      </c>
      <c r="E392" s="150">
        <f t="shared" si="24"/>
        <v>33</v>
      </c>
      <c r="F392" s="150">
        <f t="shared" si="23"/>
        <v>183</v>
      </c>
    </row>
    <row r="393" spans="1:6" x14ac:dyDescent="0.3">
      <c r="A393" s="148" t="s">
        <v>791</v>
      </c>
      <c r="B393" s="148" t="s">
        <v>332</v>
      </c>
      <c r="C393" s="149" t="s">
        <v>792</v>
      </c>
      <c r="D393" s="150">
        <v>300</v>
      </c>
      <c r="E393" s="150">
        <f t="shared" si="24"/>
        <v>66</v>
      </c>
      <c r="F393" s="150">
        <f t="shared" si="23"/>
        <v>366</v>
      </c>
    </row>
    <row r="394" spans="1:6" x14ac:dyDescent="0.3">
      <c r="A394" s="148" t="s">
        <v>793</v>
      </c>
      <c r="B394" s="148" t="s">
        <v>332</v>
      </c>
      <c r="C394" s="149" t="s">
        <v>794</v>
      </c>
      <c r="D394" s="150">
        <v>500</v>
      </c>
      <c r="E394" s="150">
        <f t="shared" si="24"/>
        <v>110</v>
      </c>
      <c r="F394" s="150">
        <f t="shared" si="23"/>
        <v>610</v>
      </c>
    </row>
    <row r="395" spans="1:6" x14ac:dyDescent="0.3">
      <c r="A395" s="148" t="s">
        <v>795</v>
      </c>
      <c r="B395" s="148" t="s">
        <v>332</v>
      </c>
      <c r="C395" s="149" t="s">
        <v>796</v>
      </c>
      <c r="D395" s="150">
        <v>500</v>
      </c>
      <c r="E395" s="150">
        <f t="shared" si="24"/>
        <v>110</v>
      </c>
      <c r="F395" s="150">
        <f t="shared" si="23"/>
        <v>610</v>
      </c>
    </row>
    <row r="396" spans="1:6" x14ac:dyDescent="0.3">
      <c r="A396" s="148" t="s">
        <v>977</v>
      </c>
      <c r="B396" s="148" t="s">
        <v>332</v>
      </c>
      <c r="C396" s="149" t="s">
        <v>734</v>
      </c>
      <c r="D396" s="150">
        <v>550</v>
      </c>
      <c r="E396" s="150">
        <f t="shared" si="24"/>
        <v>121</v>
      </c>
      <c r="F396" s="150">
        <f t="shared" si="23"/>
        <v>671</v>
      </c>
    </row>
    <row r="397" spans="1:6" x14ac:dyDescent="0.3">
      <c r="A397" s="148" t="s">
        <v>978</v>
      </c>
      <c r="B397" s="148" t="s">
        <v>332</v>
      </c>
      <c r="C397" s="149" t="s">
        <v>732</v>
      </c>
      <c r="D397" s="150">
        <v>900</v>
      </c>
      <c r="E397" s="150">
        <f t="shared" si="24"/>
        <v>198</v>
      </c>
      <c r="F397" s="150">
        <f t="shared" si="23"/>
        <v>1098</v>
      </c>
    </row>
    <row r="398" spans="1:6" x14ac:dyDescent="0.3">
      <c r="A398" s="148" t="s">
        <v>797</v>
      </c>
      <c r="B398" s="148" t="s">
        <v>332</v>
      </c>
      <c r="C398" s="149" t="s">
        <v>794</v>
      </c>
      <c r="D398" s="150">
        <v>600</v>
      </c>
      <c r="E398" s="150">
        <f t="shared" si="24"/>
        <v>132</v>
      </c>
      <c r="F398" s="150">
        <f t="shared" si="23"/>
        <v>732</v>
      </c>
    </row>
    <row r="399" spans="1:6" x14ac:dyDescent="0.3">
      <c r="A399" s="148" t="s">
        <v>798</v>
      </c>
      <c r="B399" s="148" t="s">
        <v>332</v>
      </c>
      <c r="C399" s="149" t="s">
        <v>794</v>
      </c>
      <c r="D399" s="150">
        <v>300</v>
      </c>
      <c r="E399" s="150">
        <f t="shared" si="24"/>
        <v>66</v>
      </c>
      <c r="F399" s="150">
        <f t="shared" si="23"/>
        <v>366</v>
      </c>
    </row>
    <row r="400" spans="1:6" x14ac:dyDescent="0.3">
      <c r="A400" s="148" t="s">
        <v>799</v>
      </c>
      <c r="B400" s="148" t="s">
        <v>332</v>
      </c>
      <c r="C400" s="149" t="s">
        <v>800</v>
      </c>
      <c r="D400" s="150">
        <v>400</v>
      </c>
      <c r="E400" s="150">
        <f t="shared" si="24"/>
        <v>88</v>
      </c>
      <c r="F400" s="150">
        <f t="shared" si="23"/>
        <v>488</v>
      </c>
    </row>
    <row r="401" spans="1:6" x14ac:dyDescent="0.3">
      <c r="A401" s="148" t="s">
        <v>801</v>
      </c>
      <c r="B401" s="148" t="s">
        <v>332</v>
      </c>
      <c r="C401" s="149" t="s">
        <v>778</v>
      </c>
      <c r="D401" s="150">
        <v>1200</v>
      </c>
      <c r="E401" s="150">
        <f t="shared" si="24"/>
        <v>264</v>
      </c>
      <c r="F401" s="150">
        <f t="shared" si="23"/>
        <v>1464</v>
      </c>
    </row>
    <row r="402" spans="1:6" x14ac:dyDescent="0.3">
      <c r="A402" s="148" t="s">
        <v>802</v>
      </c>
      <c r="B402" s="148" t="s">
        <v>332</v>
      </c>
      <c r="C402" s="149" t="s">
        <v>803</v>
      </c>
      <c r="D402" s="150">
        <v>2900</v>
      </c>
      <c r="E402" s="150">
        <f t="shared" si="24"/>
        <v>638</v>
      </c>
      <c r="F402" s="150">
        <f t="shared" si="23"/>
        <v>3538</v>
      </c>
    </row>
    <row r="403" spans="1:6" x14ac:dyDescent="0.3">
      <c r="A403" s="148" t="s">
        <v>804</v>
      </c>
      <c r="B403" s="148" t="s">
        <v>332</v>
      </c>
      <c r="C403" s="149" t="s">
        <v>786</v>
      </c>
      <c r="D403" s="150">
        <v>10300</v>
      </c>
      <c r="E403" s="150">
        <f t="shared" si="24"/>
        <v>2266</v>
      </c>
      <c r="F403" s="150">
        <f t="shared" si="23"/>
        <v>12566</v>
      </c>
    </row>
    <row r="404" spans="1:6" x14ac:dyDescent="0.3">
      <c r="A404" s="148" t="s">
        <v>805</v>
      </c>
      <c r="B404" s="148" t="s">
        <v>332</v>
      </c>
      <c r="C404" s="149" t="s">
        <v>788</v>
      </c>
      <c r="D404" s="150">
        <v>9400</v>
      </c>
      <c r="E404" s="150">
        <f t="shared" si="24"/>
        <v>2068</v>
      </c>
      <c r="F404" s="150">
        <f t="shared" si="23"/>
        <v>11468</v>
      </c>
    </row>
    <row r="405" spans="1:6" x14ac:dyDescent="0.3">
      <c r="A405" s="148" t="s">
        <v>806</v>
      </c>
      <c r="B405" s="148" t="s">
        <v>332</v>
      </c>
      <c r="C405" s="149" t="s">
        <v>807</v>
      </c>
      <c r="D405" s="150">
        <v>2000</v>
      </c>
      <c r="E405" s="150">
        <f t="shared" si="24"/>
        <v>440</v>
      </c>
      <c r="F405" s="150">
        <f t="shared" si="23"/>
        <v>2440</v>
      </c>
    </row>
    <row r="406" spans="1:6" x14ac:dyDescent="0.3">
      <c r="A406" s="148" t="s">
        <v>808</v>
      </c>
      <c r="B406" s="148" t="s">
        <v>332</v>
      </c>
      <c r="C406" s="149" t="s">
        <v>786</v>
      </c>
      <c r="D406" s="150">
        <v>5000</v>
      </c>
      <c r="E406" s="150">
        <f t="shared" si="24"/>
        <v>1100</v>
      </c>
      <c r="F406" s="150">
        <f t="shared" ref="F406:F407" si="25">SUM(D406:E406)</f>
        <v>6100</v>
      </c>
    </row>
    <row r="407" spans="1:6" x14ac:dyDescent="0.3">
      <c r="A407" s="148" t="s">
        <v>809</v>
      </c>
      <c r="B407" s="148" t="s">
        <v>332</v>
      </c>
      <c r="C407" s="149" t="s">
        <v>775</v>
      </c>
      <c r="D407" s="150">
        <v>1400</v>
      </c>
      <c r="E407" s="150">
        <f t="shared" si="24"/>
        <v>308</v>
      </c>
      <c r="F407" s="150">
        <f t="shared" si="25"/>
        <v>1708</v>
      </c>
    </row>
    <row r="408" spans="1:6" x14ac:dyDescent="0.3">
      <c r="A408" s="148" t="s">
        <v>810</v>
      </c>
      <c r="B408" s="148" t="s">
        <v>332</v>
      </c>
      <c r="C408" s="149" t="s">
        <v>811</v>
      </c>
      <c r="D408" s="150">
        <v>300</v>
      </c>
      <c r="E408" s="150">
        <f t="shared" si="24"/>
        <v>66</v>
      </c>
      <c r="F408" s="150">
        <f t="shared" ref="F408:F426" si="26">SUM(D408:E408)</f>
        <v>366</v>
      </c>
    </row>
    <row r="409" spans="1:6" x14ac:dyDescent="0.3">
      <c r="A409" s="148" t="s">
        <v>812</v>
      </c>
      <c r="B409" s="148" t="s">
        <v>332</v>
      </c>
      <c r="C409" s="149" t="s">
        <v>813</v>
      </c>
      <c r="D409" s="150">
        <v>350</v>
      </c>
      <c r="E409" s="150">
        <f t="shared" si="24"/>
        <v>77</v>
      </c>
      <c r="F409" s="150">
        <f t="shared" si="26"/>
        <v>427</v>
      </c>
    </row>
    <row r="410" spans="1:6" x14ac:dyDescent="0.3">
      <c r="A410" s="148" t="s">
        <v>814</v>
      </c>
      <c r="B410" s="148" t="s">
        <v>332</v>
      </c>
      <c r="C410" s="149" t="s">
        <v>763</v>
      </c>
      <c r="D410" s="150">
        <v>750</v>
      </c>
      <c r="E410" s="150">
        <f t="shared" si="24"/>
        <v>165</v>
      </c>
      <c r="F410" s="150">
        <f t="shared" si="26"/>
        <v>915</v>
      </c>
    </row>
    <row r="411" spans="1:6" x14ac:dyDescent="0.3">
      <c r="A411" s="148" t="s">
        <v>815</v>
      </c>
      <c r="B411" s="148" t="s">
        <v>332</v>
      </c>
      <c r="C411" s="149" t="s">
        <v>816</v>
      </c>
      <c r="D411" s="150">
        <v>400</v>
      </c>
      <c r="E411" s="150">
        <f t="shared" si="24"/>
        <v>88</v>
      </c>
      <c r="F411" s="150">
        <f t="shared" si="26"/>
        <v>488</v>
      </c>
    </row>
    <row r="412" spans="1:6" x14ac:dyDescent="0.3">
      <c r="A412" s="148" t="s">
        <v>817</v>
      </c>
      <c r="B412" s="148" t="s">
        <v>332</v>
      </c>
      <c r="C412" s="149" t="s">
        <v>784</v>
      </c>
      <c r="D412" s="150">
        <v>1000</v>
      </c>
      <c r="E412" s="150">
        <f t="shared" si="24"/>
        <v>220</v>
      </c>
      <c r="F412" s="150">
        <f t="shared" si="26"/>
        <v>1220</v>
      </c>
    </row>
    <row r="413" spans="1:6" x14ac:dyDescent="0.3">
      <c r="A413" s="148" t="s">
        <v>818</v>
      </c>
      <c r="B413" s="148" t="s">
        <v>332</v>
      </c>
      <c r="C413" s="149" t="s">
        <v>786</v>
      </c>
      <c r="D413" s="150">
        <v>3000</v>
      </c>
      <c r="E413" s="150">
        <f t="shared" si="24"/>
        <v>660</v>
      </c>
      <c r="F413" s="150">
        <f t="shared" si="26"/>
        <v>3660</v>
      </c>
    </row>
    <row r="414" spans="1:6" x14ac:dyDescent="0.3">
      <c r="A414" s="148" t="s">
        <v>819</v>
      </c>
      <c r="B414" s="148" t="s">
        <v>332</v>
      </c>
      <c r="C414" s="149" t="s">
        <v>820</v>
      </c>
      <c r="D414" s="150">
        <v>1500</v>
      </c>
      <c r="E414" s="150">
        <f t="shared" si="24"/>
        <v>330</v>
      </c>
      <c r="F414" s="150">
        <f t="shared" si="26"/>
        <v>1830</v>
      </c>
    </row>
    <row r="415" spans="1:6" x14ac:dyDescent="0.3">
      <c r="A415" s="148" t="s">
        <v>821</v>
      </c>
      <c r="B415" s="148" t="s">
        <v>332</v>
      </c>
      <c r="C415" s="149" t="s">
        <v>425</v>
      </c>
      <c r="D415" s="150">
        <v>1950</v>
      </c>
      <c r="E415" s="150">
        <f t="shared" si="24"/>
        <v>429</v>
      </c>
      <c r="F415" s="150">
        <f t="shared" si="26"/>
        <v>2379</v>
      </c>
    </row>
    <row r="416" spans="1:6" x14ac:dyDescent="0.3">
      <c r="A416" s="148" t="s">
        <v>822</v>
      </c>
      <c r="B416" s="148" t="s">
        <v>332</v>
      </c>
      <c r="C416" s="149" t="s">
        <v>493</v>
      </c>
      <c r="D416" s="150">
        <v>1000</v>
      </c>
      <c r="E416" s="150">
        <f t="shared" si="24"/>
        <v>220</v>
      </c>
      <c r="F416" s="150">
        <f t="shared" si="26"/>
        <v>1220</v>
      </c>
    </row>
    <row r="417" spans="1:6" x14ac:dyDescent="0.3">
      <c r="A417" s="148" t="s">
        <v>823</v>
      </c>
      <c r="B417" s="148" t="s">
        <v>332</v>
      </c>
      <c r="C417" s="149" t="s">
        <v>824</v>
      </c>
      <c r="D417" s="150">
        <v>2000</v>
      </c>
      <c r="E417" s="150">
        <f t="shared" si="24"/>
        <v>440</v>
      </c>
      <c r="F417" s="150">
        <f t="shared" si="26"/>
        <v>2440</v>
      </c>
    </row>
    <row r="418" spans="1:6" x14ac:dyDescent="0.3">
      <c r="A418" s="148" t="s">
        <v>825</v>
      </c>
      <c r="B418" s="148" t="s">
        <v>332</v>
      </c>
      <c r="C418" s="149" t="s">
        <v>826</v>
      </c>
      <c r="D418" s="150">
        <v>32600</v>
      </c>
      <c r="E418" s="150">
        <f t="shared" si="24"/>
        <v>7172</v>
      </c>
      <c r="F418" s="150">
        <f t="shared" si="26"/>
        <v>39772</v>
      </c>
    </row>
    <row r="419" spans="1:6" x14ac:dyDescent="0.3">
      <c r="A419" s="148" t="s">
        <v>827</v>
      </c>
      <c r="B419" s="148" t="s">
        <v>332</v>
      </c>
      <c r="C419" s="149" t="s">
        <v>725</v>
      </c>
      <c r="D419" s="150">
        <v>1600</v>
      </c>
      <c r="E419" s="150">
        <f t="shared" si="24"/>
        <v>352</v>
      </c>
      <c r="F419" s="150">
        <f t="shared" si="26"/>
        <v>1952</v>
      </c>
    </row>
    <row r="420" spans="1:6" x14ac:dyDescent="0.3">
      <c r="A420" s="148" t="s">
        <v>828</v>
      </c>
      <c r="B420" s="148" t="s">
        <v>332</v>
      </c>
      <c r="C420" s="149" t="s">
        <v>720</v>
      </c>
      <c r="D420" s="150">
        <v>800</v>
      </c>
      <c r="E420" s="150">
        <f t="shared" si="24"/>
        <v>176</v>
      </c>
      <c r="F420" s="150">
        <f t="shared" si="26"/>
        <v>976</v>
      </c>
    </row>
    <row r="421" spans="1:6" x14ac:dyDescent="0.3">
      <c r="A421" s="153" t="s">
        <v>829</v>
      </c>
      <c r="B421" s="148" t="s">
        <v>332</v>
      </c>
      <c r="C421" s="149" t="s">
        <v>720</v>
      </c>
      <c r="D421" s="150">
        <v>2500</v>
      </c>
      <c r="E421" s="150">
        <f t="shared" si="24"/>
        <v>550</v>
      </c>
      <c r="F421" s="150">
        <f t="shared" si="26"/>
        <v>3050</v>
      </c>
    </row>
    <row r="422" spans="1:6" x14ac:dyDescent="0.3">
      <c r="A422" s="161" t="s">
        <v>979</v>
      </c>
      <c r="B422" s="148" t="s">
        <v>332</v>
      </c>
      <c r="C422" s="149" t="s">
        <v>713</v>
      </c>
      <c r="D422" s="150">
        <v>3500</v>
      </c>
      <c r="E422" s="150">
        <f t="shared" si="24"/>
        <v>770</v>
      </c>
      <c r="F422" s="150">
        <f t="shared" si="26"/>
        <v>4270</v>
      </c>
    </row>
    <row r="423" spans="1:6" x14ac:dyDescent="0.3">
      <c r="A423" s="148" t="s">
        <v>830</v>
      </c>
      <c r="B423" s="148" t="s">
        <v>332</v>
      </c>
      <c r="C423" s="149" t="s">
        <v>493</v>
      </c>
      <c r="D423" s="150">
        <v>2500</v>
      </c>
      <c r="E423" s="150">
        <f t="shared" si="24"/>
        <v>550</v>
      </c>
      <c r="F423" s="150">
        <f t="shared" si="26"/>
        <v>3050</v>
      </c>
    </row>
    <row r="424" spans="1:6" x14ac:dyDescent="0.3">
      <c r="A424" s="148" t="s">
        <v>831</v>
      </c>
      <c r="B424" s="148" t="s">
        <v>332</v>
      </c>
      <c r="C424" s="149" t="s">
        <v>713</v>
      </c>
      <c r="D424" s="150">
        <v>3500</v>
      </c>
      <c r="E424" s="150">
        <f t="shared" si="24"/>
        <v>770</v>
      </c>
      <c r="F424" s="150">
        <f t="shared" si="26"/>
        <v>4270</v>
      </c>
    </row>
    <row r="425" spans="1:6" x14ac:dyDescent="0.3">
      <c r="A425" s="148" t="s">
        <v>832</v>
      </c>
      <c r="B425" s="148" t="s">
        <v>332</v>
      </c>
      <c r="C425" s="149" t="s">
        <v>715</v>
      </c>
      <c r="D425" s="150">
        <v>37100</v>
      </c>
      <c r="E425" s="150">
        <f t="shared" si="24"/>
        <v>8162</v>
      </c>
      <c r="F425" s="150">
        <f t="shared" si="26"/>
        <v>45262</v>
      </c>
    </row>
    <row r="426" spans="1:6" x14ac:dyDescent="0.3">
      <c r="A426" s="148" t="s">
        <v>833</v>
      </c>
      <c r="B426" s="148" t="s">
        <v>332</v>
      </c>
      <c r="C426" s="149" t="s">
        <v>720</v>
      </c>
      <c r="D426" s="150">
        <v>1400</v>
      </c>
      <c r="E426" s="150">
        <f t="shared" ref="E426:E489" si="27">0.22*D426</f>
        <v>308</v>
      </c>
      <c r="F426" s="150">
        <f t="shared" si="26"/>
        <v>1708</v>
      </c>
    </row>
    <row r="427" spans="1:6" x14ac:dyDescent="0.3">
      <c r="A427" s="230" t="s">
        <v>401</v>
      </c>
      <c r="B427" s="231"/>
      <c r="C427" s="231"/>
      <c r="D427" s="231"/>
      <c r="E427" s="231"/>
      <c r="F427" s="232"/>
    </row>
    <row r="428" spans="1:6" x14ac:dyDescent="0.3">
      <c r="A428" s="148" t="s">
        <v>834</v>
      </c>
      <c r="B428" s="148" t="s">
        <v>332</v>
      </c>
      <c r="C428" s="149" t="s">
        <v>453</v>
      </c>
      <c r="D428" s="150">
        <v>13200</v>
      </c>
      <c r="E428" s="150">
        <f t="shared" si="27"/>
        <v>2904</v>
      </c>
      <c r="F428" s="150">
        <f t="shared" ref="F428" si="28">SUM(D428:E428)</f>
        <v>16104</v>
      </c>
    </row>
    <row r="429" spans="1:6" x14ac:dyDescent="0.3">
      <c r="A429" s="148" t="s">
        <v>835</v>
      </c>
      <c r="B429" s="148" t="s">
        <v>332</v>
      </c>
      <c r="C429" s="149" t="s">
        <v>836</v>
      </c>
      <c r="D429" s="150">
        <v>300</v>
      </c>
      <c r="E429" s="150">
        <f t="shared" si="27"/>
        <v>66</v>
      </c>
      <c r="F429" s="150">
        <f t="shared" ref="F429:F483" si="29">SUM(D429:E429)</f>
        <v>366</v>
      </c>
    </row>
    <row r="430" spans="1:6" x14ac:dyDescent="0.3">
      <c r="A430" s="148" t="s">
        <v>837</v>
      </c>
      <c r="B430" s="148" t="s">
        <v>332</v>
      </c>
      <c r="C430" s="149" t="s">
        <v>838</v>
      </c>
      <c r="D430" s="150">
        <v>600</v>
      </c>
      <c r="E430" s="150">
        <f t="shared" si="27"/>
        <v>132</v>
      </c>
      <c r="F430" s="150">
        <f t="shared" si="29"/>
        <v>732</v>
      </c>
    </row>
    <row r="431" spans="1:6" x14ac:dyDescent="0.3">
      <c r="A431" s="148" t="s">
        <v>839</v>
      </c>
      <c r="B431" s="148" t="s">
        <v>332</v>
      </c>
      <c r="C431" s="149" t="s">
        <v>838</v>
      </c>
      <c r="D431" s="150">
        <v>600</v>
      </c>
      <c r="E431" s="150">
        <f t="shared" si="27"/>
        <v>132</v>
      </c>
      <c r="F431" s="150">
        <f t="shared" si="29"/>
        <v>732</v>
      </c>
    </row>
    <row r="432" spans="1:6" x14ac:dyDescent="0.3">
      <c r="A432" s="148" t="s">
        <v>840</v>
      </c>
      <c r="B432" s="148" t="s">
        <v>332</v>
      </c>
      <c r="C432" s="149" t="s">
        <v>841</v>
      </c>
      <c r="D432" s="150">
        <v>250</v>
      </c>
      <c r="E432" s="150">
        <f t="shared" si="27"/>
        <v>55</v>
      </c>
      <c r="F432" s="150">
        <f t="shared" si="29"/>
        <v>305</v>
      </c>
    </row>
    <row r="433" spans="1:6" x14ac:dyDescent="0.3">
      <c r="A433" s="148" t="s">
        <v>842</v>
      </c>
      <c r="B433" s="148" t="s">
        <v>332</v>
      </c>
      <c r="C433" s="149" t="s">
        <v>425</v>
      </c>
      <c r="D433" s="150">
        <v>200</v>
      </c>
      <c r="E433" s="150">
        <f t="shared" si="27"/>
        <v>44</v>
      </c>
      <c r="F433" s="150">
        <f t="shared" si="29"/>
        <v>244</v>
      </c>
    </row>
    <row r="434" spans="1:6" x14ac:dyDescent="0.3">
      <c r="A434" s="148" t="s">
        <v>843</v>
      </c>
      <c r="B434" s="148" t="s">
        <v>332</v>
      </c>
      <c r="C434" s="149" t="s">
        <v>844</v>
      </c>
      <c r="D434" s="150">
        <v>350</v>
      </c>
      <c r="E434" s="150">
        <f t="shared" si="27"/>
        <v>77</v>
      </c>
      <c r="F434" s="150">
        <f t="shared" si="29"/>
        <v>427</v>
      </c>
    </row>
    <row r="435" spans="1:6" x14ac:dyDescent="0.3">
      <c r="A435" s="148" t="s">
        <v>845</v>
      </c>
      <c r="B435" s="148" t="s">
        <v>332</v>
      </c>
      <c r="C435" s="149" t="s">
        <v>846</v>
      </c>
      <c r="D435" s="150">
        <v>250</v>
      </c>
      <c r="E435" s="150">
        <f t="shared" si="27"/>
        <v>55</v>
      </c>
      <c r="F435" s="150">
        <f t="shared" si="29"/>
        <v>305</v>
      </c>
    </row>
    <row r="436" spans="1:6" x14ac:dyDescent="0.3">
      <c r="A436" s="148" t="s">
        <v>847</v>
      </c>
      <c r="B436" s="148" t="s">
        <v>332</v>
      </c>
      <c r="C436" s="149" t="s">
        <v>425</v>
      </c>
      <c r="D436" s="150">
        <v>500</v>
      </c>
      <c r="E436" s="150">
        <f t="shared" si="27"/>
        <v>110</v>
      </c>
      <c r="F436" s="150">
        <f t="shared" si="29"/>
        <v>610</v>
      </c>
    </row>
    <row r="437" spans="1:6" x14ac:dyDescent="0.3">
      <c r="A437" s="148" t="s">
        <v>848</v>
      </c>
      <c r="B437" s="148" t="s">
        <v>332</v>
      </c>
      <c r="C437" s="149" t="s">
        <v>849</v>
      </c>
      <c r="D437" s="150">
        <v>600</v>
      </c>
      <c r="E437" s="150">
        <f t="shared" si="27"/>
        <v>132</v>
      </c>
      <c r="F437" s="150">
        <f t="shared" si="29"/>
        <v>732</v>
      </c>
    </row>
    <row r="438" spans="1:6" x14ac:dyDescent="0.3">
      <c r="A438" s="148" t="s">
        <v>850</v>
      </c>
      <c r="B438" s="148" t="s">
        <v>332</v>
      </c>
      <c r="C438" s="149" t="s">
        <v>851</v>
      </c>
      <c r="D438" s="150">
        <v>500</v>
      </c>
      <c r="E438" s="150">
        <f t="shared" si="27"/>
        <v>110</v>
      </c>
      <c r="F438" s="150">
        <f t="shared" si="29"/>
        <v>610</v>
      </c>
    </row>
    <row r="439" spans="1:6" x14ac:dyDescent="0.3">
      <c r="A439" s="148" t="s">
        <v>852</v>
      </c>
      <c r="B439" s="148" t="s">
        <v>332</v>
      </c>
      <c r="C439" s="149" t="s">
        <v>851</v>
      </c>
      <c r="D439" s="150">
        <v>200</v>
      </c>
      <c r="E439" s="150">
        <f t="shared" si="27"/>
        <v>44</v>
      </c>
      <c r="F439" s="150">
        <f t="shared" si="29"/>
        <v>244</v>
      </c>
    </row>
    <row r="440" spans="1:6" x14ac:dyDescent="0.3">
      <c r="A440" s="148" t="s">
        <v>853</v>
      </c>
      <c r="B440" s="148" t="s">
        <v>332</v>
      </c>
      <c r="C440" s="149" t="s">
        <v>854</v>
      </c>
      <c r="D440" s="150">
        <v>600</v>
      </c>
      <c r="E440" s="150">
        <f t="shared" si="27"/>
        <v>132</v>
      </c>
      <c r="F440" s="150">
        <f t="shared" si="29"/>
        <v>732</v>
      </c>
    </row>
    <row r="441" spans="1:6" x14ac:dyDescent="0.3">
      <c r="A441" s="148" t="s">
        <v>855</v>
      </c>
      <c r="B441" s="148" t="s">
        <v>332</v>
      </c>
      <c r="C441" s="149" t="s">
        <v>856</v>
      </c>
      <c r="D441" s="150">
        <v>400</v>
      </c>
      <c r="E441" s="150">
        <f t="shared" si="27"/>
        <v>88</v>
      </c>
      <c r="F441" s="150">
        <f t="shared" si="29"/>
        <v>488</v>
      </c>
    </row>
    <row r="442" spans="1:6" x14ac:dyDescent="0.3">
      <c r="A442" s="148" t="s">
        <v>857</v>
      </c>
      <c r="B442" s="148" t="s">
        <v>332</v>
      </c>
      <c r="C442" s="149" t="s">
        <v>718</v>
      </c>
      <c r="D442" s="150">
        <v>1200</v>
      </c>
      <c r="E442" s="150">
        <f t="shared" si="27"/>
        <v>264</v>
      </c>
      <c r="F442" s="150">
        <f t="shared" si="29"/>
        <v>1464</v>
      </c>
    </row>
    <row r="443" spans="1:6" x14ac:dyDescent="0.3">
      <c r="A443" s="148" t="s">
        <v>858</v>
      </c>
      <c r="B443" s="148" t="s">
        <v>332</v>
      </c>
      <c r="C443" s="149" t="s">
        <v>859</v>
      </c>
      <c r="D443" s="150">
        <v>400</v>
      </c>
      <c r="E443" s="150">
        <f t="shared" si="27"/>
        <v>88</v>
      </c>
      <c r="F443" s="150">
        <f t="shared" si="29"/>
        <v>488</v>
      </c>
    </row>
    <row r="444" spans="1:6" x14ac:dyDescent="0.3">
      <c r="A444" s="148" t="s">
        <v>860</v>
      </c>
      <c r="B444" s="148" t="s">
        <v>332</v>
      </c>
      <c r="C444" s="149" t="s">
        <v>859</v>
      </c>
      <c r="D444" s="150">
        <v>600</v>
      </c>
      <c r="E444" s="150">
        <f t="shared" si="27"/>
        <v>132</v>
      </c>
      <c r="F444" s="150">
        <f t="shared" si="29"/>
        <v>732</v>
      </c>
    </row>
    <row r="445" spans="1:6" x14ac:dyDescent="0.3">
      <c r="A445" s="148" t="s">
        <v>861</v>
      </c>
      <c r="B445" s="148" t="s">
        <v>332</v>
      </c>
      <c r="C445" s="149" t="s">
        <v>425</v>
      </c>
      <c r="D445" s="150">
        <v>2000</v>
      </c>
      <c r="E445" s="150">
        <f t="shared" si="27"/>
        <v>440</v>
      </c>
      <c r="F445" s="150">
        <f t="shared" si="29"/>
        <v>2440</v>
      </c>
    </row>
    <row r="446" spans="1:6" x14ac:dyDescent="0.3">
      <c r="A446" s="148" t="s">
        <v>862</v>
      </c>
      <c r="B446" s="148" t="s">
        <v>332</v>
      </c>
      <c r="C446" s="149" t="s">
        <v>863</v>
      </c>
      <c r="D446" s="150">
        <v>500</v>
      </c>
      <c r="E446" s="150">
        <f t="shared" si="27"/>
        <v>110</v>
      </c>
      <c r="F446" s="150">
        <f t="shared" si="29"/>
        <v>610</v>
      </c>
    </row>
    <row r="447" spans="1:6" x14ac:dyDescent="0.3">
      <c r="A447" s="148" t="s">
        <v>864</v>
      </c>
      <c r="B447" s="148" t="s">
        <v>332</v>
      </c>
      <c r="C447" s="149" t="s">
        <v>732</v>
      </c>
      <c r="D447" s="150">
        <v>400</v>
      </c>
      <c r="E447" s="150">
        <f t="shared" si="27"/>
        <v>88</v>
      </c>
      <c r="F447" s="150">
        <f t="shared" si="29"/>
        <v>488</v>
      </c>
    </row>
    <row r="448" spans="1:6" x14ac:dyDescent="0.3">
      <c r="A448" s="148" t="s">
        <v>865</v>
      </c>
      <c r="B448" s="148" t="s">
        <v>332</v>
      </c>
      <c r="C448" s="149" t="s">
        <v>866</v>
      </c>
      <c r="D448" s="150">
        <v>250</v>
      </c>
      <c r="E448" s="150">
        <f t="shared" si="27"/>
        <v>55</v>
      </c>
      <c r="F448" s="150">
        <f t="shared" si="29"/>
        <v>305</v>
      </c>
    </row>
    <row r="449" spans="1:6" x14ac:dyDescent="0.3">
      <c r="A449" s="148" t="s">
        <v>867</v>
      </c>
      <c r="B449" s="148" t="s">
        <v>332</v>
      </c>
      <c r="C449" s="149" t="s">
        <v>868</v>
      </c>
      <c r="D449" s="150">
        <v>250</v>
      </c>
      <c r="E449" s="150">
        <f t="shared" si="27"/>
        <v>55</v>
      </c>
      <c r="F449" s="150">
        <f t="shared" si="29"/>
        <v>305</v>
      </c>
    </row>
    <row r="450" spans="1:6" x14ac:dyDescent="0.3">
      <c r="A450" s="148" t="s">
        <v>869</v>
      </c>
      <c r="B450" s="148" t="s">
        <v>332</v>
      </c>
      <c r="C450" s="149" t="s">
        <v>870</v>
      </c>
      <c r="D450" s="150">
        <v>200</v>
      </c>
      <c r="E450" s="150">
        <f t="shared" si="27"/>
        <v>44</v>
      </c>
      <c r="F450" s="150">
        <f t="shared" si="29"/>
        <v>244</v>
      </c>
    </row>
    <row r="451" spans="1:6" x14ac:dyDescent="0.3">
      <c r="A451" s="148" t="s">
        <v>932</v>
      </c>
      <c r="B451" s="148" t="s">
        <v>332</v>
      </c>
      <c r="C451" s="149" t="s">
        <v>933</v>
      </c>
      <c r="D451" s="150">
        <v>100</v>
      </c>
      <c r="E451" s="150">
        <f t="shared" si="27"/>
        <v>22</v>
      </c>
      <c r="F451" s="150">
        <f t="shared" si="29"/>
        <v>122</v>
      </c>
    </row>
    <row r="452" spans="1:6" x14ac:dyDescent="0.3">
      <c r="A452" s="148" t="s">
        <v>871</v>
      </c>
      <c r="B452" s="148" t="s">
        <v>332</v>
      </c>
      <c r="C452" s="149" t="s">
        <v>425</v>
      </c>
      <c r="D452" s="150">
        <v>700</v>
      </c>
      <c r="E452" s="150">
        <f t="shared" si="27"/>
        <v>154</v>
      </c>
      <c r="F452" s="150">
        <f t="shared" si="29"/>
        <v>854</v>
      </c>
    </row>
    <row r="453" spans="1:6" ht="28.2" x14ac:dyDescent="0.3">
      <c r="A453" s="152" t="s">
        <v>872</v>
      </c>
      <c r="B453" s="159" t="s">
        <v>332</v>
      </c>
      <c r="C453" s="149" t="s">
        <v>873</v>
      </c>
      <c r="D453" s="160">
        <v>1000</v>
      </c>
      <c r="E453" s="160">
        <f t="shared" si="27"/>
        <v>220</v>
      </c>
      <c r="F453" s="160">
        <f t="shared" si="29"/>
        <v>1220</v>
      </c>
    </row>
    <row r="454" spans="1:6" x14ac:dyDescent="0.3">
      <c r="A454" s="148" t="s">
        <v>874</v>
      </c>
      <c r="B454" s="148" t="s">
        <v>332</v>
      </c>
      <c r="C454" s="149" t="s">
        <v>425</v>
      </c>
      <c r="D454" s="150">
        <v>1000</v>
      </c>
      <c r="E454" s="150">
        <f t="shared" si="27"/>
        <v>220</v>
      </c>
      <c r="F454" s="150">
        <f t="shared" si="29"/>
        <v>1220</v>
      </c>
    </row>
    <row r="455" spans="1:6" x14ac:dyDescent="0.3">
      <c r="A455" s="148" t="s">
        <v>875</v>
      </c>
      <c r="B455" s="148" t="s">
        <v>332</v>
      </c>
      <c r="C455" s="149" t="s">
        <v>424</v>
      </c>
      <c r="D455" s="150">
        <v>2600</v>
      </c>
      <c r="E455" s="150">
        <f t="shared" si="27"/>
        <v>572</v>
      </c>
      <c r="F455" s="150">
        <f t="shared" si="29"/>
        <v>3172</v>
      </c>
    </row>
    <row r="456" spans="1:6" x14ac:dyDescent="0.3">
      <c r="A456" s="148" t="s">
        <v>876</v>
      </c>
      <c r="B456" s="148" t="s">
        <v>332</v>
      </c>
      <c r="C456" s="149" t="s">
        <v>425</v>
      </c>
      <c r="D456" s="150">
        <v>1100</v>
      </c>
      <c r="E456" s="150">
        <f t="shared" si="27"/>
        <v>242</v>
      </c>
      <c r="F456" s="150">
        <f t="shared" si="29"/>
        <v>1342</v>
      </c>
    </row>
    <row r="457" spans="1:6" x14ac:dyDescent="0.3">
      <c r="A457" s="148" t="s">
        <v>877</v>
      </c>
      <c r="B457" s="148" t="s">
        <v>332</v>
      </c>
      <c r="C457" s="149" t="s">
        <v>424</v>
      </c>
      <c r="D457" s="150">
        <v>1800</v>
      </c>
      <c r="E457" s="150">
        <f t="shared" si="27"/>
        <v>396</v>
      </c>
      <c r="F457" s="150">
        <f t="shared" si="29"/>
        <v>2196</v>
      </c>
    </row>
    <row r="458" spans="1:6" x14ac:dyDescent="0.3">
      <c r="A458" s="148" t="s">
        <v>878</v>
      </c>
      <c r="B458" s="148" t="s">
        <v>332</v>
      </c>
      <c r="C458" s="149" t="s">
        <v>424</v>
      </c>
      <c r="D458" s="150">
        <v>1000</v>
      </c>
      <c r="E458" s="150">
        <f t="shared" si="27"/>
        <v>220</v>
      </c>
      <c r="F458" s="150">
        <f t="shared" si="29"/>
        <v>1220</v>
      </c>
    </row>
    <row r="459" spans="1:6" x14ac:dyDescent="0.3">
      <c r="A459" s="148" t="s">
        <v>879</v>
      </c>
      <c r="B459" s="148" t="s">
        <v>332</v>
      </c>
      <c r="C459" s="149" t="s">
        <v>424</v>
      </c>
      <c r="D459" s="150">
        <v>2200</v>
      </c>
      <c r="E459" s="150">
        <f t="shared" si="27"/>
        <v>484</v>
      </c>
      <c r="F459" s="150">
        <f t="shared" si="29"/>
        <v>2684</v>
      </c>
    </row>
    <row r="460" spans="1:6" x14ac:dyDescent="0.3">
      <c r="A460" s="148" t="s">
        <v>880</v>
      </c>
      <c r="B460" s="148" t="s">
        <v>332</v>
      </c>
      <c r="C460" s="149" t="s">
        <v>424</v>
      </c>
      <c r="D460" s="150">
        <v>1600</v>
      </c>
      <c r="E460" s="150">
        <f t="shared" si="27"/>
        <v>352</v>
      </c>
      <c r="F460" s="150">
        <f t="shared" si="29"/>
        <v>1952</v>
      </c>
    </row>
    <row r="461" spans="1:6" x14ac:dyDescent="0.3">
      <c r="A461" s="148" t="s">
        <v>881</v>
      </c>
      <c r="B461" s="148" t="s">
        <v>332</v>
      </c>
      <c r="C461" s="149" t="s">
        <v>425</v>
      </c>
      <c r="D461" s="150">
        <v>13800</v>
      </c>
      <c r="E461" s="150">
        <f t="shared" si="27"/>
        <v>3036</v>
      </c>
      <c r="F461" s="150">
        <f t="shared" si="29"/>
        <v>16836</v>
      </c>
    </row>
    <row r="462" spans="1:6" x14ac:dyDescent="0.3">
      <c r="A462" s="148" t="s">
        <v>882</v>
      </c>
      <c r="B462" s="148" t="s">
        <v>332</v>
      </c>
      <c r="C462" s="149" t="s">
        <v>453</v>
      </c>
      <c r="D462" s="150">
        <v>4500</v>
      </c>
      <c r="E462" s="150">
        <f t="shared" si="27"/>
        <v>990</v>
      </c>
      <c r="F462" s="150">
        <f t="shared" si="29"/>
        <v>5490</v>
      </c>
    </row>
    <row r="463" spans="1:6" x14ac:dyDescent="0.3">
      <c r="A463" s="148" t="s">
        <v>883</v>
      </c>
      <c r="B463" s="148" t="s">
        <v>332</v>
      </c>
      <c r="C463" s="149" t="s">
        <v>424</v>
      </c>
      <c r="D463" s="150">
        <v>800</v>
      </c>
      <c r="E463" s="150">
        <f t="shared" si="27"/>
        <v>176</v>
      </c>
      <c r="F463" s="150">
        <f t="shared" si="29"/>
        <v>976</v>
      </c>
    </row>
    <row r="464" spans="1:6" x14ac:dyDescent="0.3">
      <c r="A464" s="148" t="s">
        <v>884</v>
      </c>
      <c r="B464" s="148" t="s">
        <v>332</v>
      </c>
      <c r="C464" s="149" t="s">
        <v>424</v>
      </c>
      <c r="D464" s="150">
        <v>1500</v>
      </c>
      <c r="E464" s="150">
        <f t="shared" si="27"/>
        <v>330</v>
      </c>
      <c r="F464" s="150">
        <f t="shared" si="29"/>
        <v>1830</v>
      </c>
    </row>
    <row r="465" spans="1:6" x14ac:dyDescent="0.3">
      <c r="A465" s="148" t="s">
        <v>885</v>
      </c>
      <c r="B465" s="148" t="s">
        <v>332</v>
      </c>
      <c r="C465" s="149" t="s">
        <v>424</v>
      </c>
      <c r="D465" s="150">
        <v>800</v>
      </c>
      <c r="E465" s="150">
        <f t="shared" si="27"/>
        <v>176</v>
      </c>
      <c r="F465" s="150">
        <f t="shared" si="29"/>
        <v>976</v>
      </c>
    </row>
    <row r="466" spans="1:6" x14ac:dyDescent="0.3">
      <c r="A466" s="148" t="s">
        <v>886</v>
      </c>
      <c r="B466" s="148" t="s">
        <v>332</v>
      </c>
      <c r="C466" s="149" t="s">
        <v>887</v>
      </c>
      <c r="D466" s="150">
        <v>800</v>
      </c>
      <c r="E466" s="150">
        <f t="shared" si="27"/>
        <v>176</v>
      </c>
      <c r="F466" s="150">
        <f t="shared" si="29"/>
        <v>976</v>
      </c>
    </row>
    <row r="467" spans="1:6" x14ac:dyDescent="0.3">
      <c r="A467" s="148" t="s">
        <v>980</v>
      </c>
      <c r="B467" s="148" t="s">
        <v>332</v>
      </c>
      <c r="C467" s="149" t="s">
        <v>424</v>
      </c>
      <c r="D467" s="150">
        <v>3410</v>
      </c>
      <c r="E467" s="150">
        <f t="shared" si="27"/>
        <v>750.2</v>
      </c>
      <c r="F467" s="150">
        <f t="shared" si="29"/>
        <v>4160.2</v>
      </c>
    </row>
    <row r="468" spans="1:6" x14ac:dyDescent="0.3">
      <c r="A468" s="148" t="s">
        <v>888</v>
      </c>
      <c r="B468" s="148" t="s">
        <v>332</v>
      </c>
      <c r="C468" s="149" t="s">
        <v>887</v>
      </c>
      <c r="D468" s="150">
        <v>570</v>
      </c>
      <c r="E468" s="150">
        <f t="shared" si="27"/>
        <v>125.4</v>
      </c>
      <c r="F468" s="150">
        <f t="shared" si="29"/>
        <v>695.4</v>
      </c>
    </row>
    <row r="469" spans="1:6" x14ac:dyDescent="0.3">
      <c r="A469" s="148" t="s">
        <v>889</v>
      </c>
      <c r="B469" s="148" t="s">
        <v>332</v>
      </c>
      <c r="C469" s="149" t="s">
        <v>424</v>
      </c>
      <c r="D469" s="150">
        <v>600</v>
      </c>
      <c r="E469" s="150">
        <f t="shared" si="27"/>
        <v>132</v>
      </c>
      <c r="F469" s="150">
        <f t="shared" si="29"/>
        <v>732</v>
      </c>
    </row>
    <row r="470" spans="1:6" x14ac:dyDescent="0.3">
      <c r="A470" s="148" t="s">
        <v>890</v>
      </c>
      <c r="B470" s="148" t="s">
        <v>332</v>
      </c>
      <c r="C470" s="149" t="s">
        <v>493</v>
      </c>
      <c r="D470" s="150">
        <v>3000</v>
      </c>
      <c r="E470" s="150">
        <f t="shared" si="27"/>
        <v>660</v>
      </c>
      <c r="F470" s="150">
        <f t="shared" si="29"/>
        <v>3660</v>
      </c>
    </row>
    <row r="471" spans="1:6" x14ac:dyDescent="0.3">
      <c r="A471" s="148" t="s">
        <v>891</v>
      </c>
      <c r="B471" s="148" t="s">
        <v>332</v>
      </c>
      <c r="C471" s="149" t="s">
        <v>467</v>
      </c>
      <c r="D471" s="150">
        <v>3100</v>
      </c>
      <c r="E471" s="150">
        <f t="shared" si="27"/>
        <v>682</v>
      </c>
      <c r="F471" s="150">
        <f t="shared" si="29"/>
        <v>3782</v>
      </c>
    </row>
    <row r="472" spans="1:6" x14ac:dyDescent="0.3">
      <c r="A472" s="148" t="s">
        <v>892</v>
      </c>
      <c r="B472" s="148" t="s">
        <v>332</v>
      </c>
      <c r="C472" s="149" t="s">
        <v>893</v>
      </c>
      <c r="D472" s="150">
        <v>300</v>
      </c>
      <c r="E472" s="150">
        <f t="shared" si="27"/>
        <v>66</v>
      </c>
      <c r="F472" s="150">
        <f t="shared" si="29"/>
        <v>366</v>
      </c>
    </row>
    <row r="473" spans="1:6" x14ac:dyDescent="0.3">
      <c r="A473" s="148" t="s">
        <v>894</v>
      </c>
      <c r="B473" s="148" t="s">
        <v>332</v>
      </c>
      <c r="C473" s="149" t="s">
        <v>425</v>
      </c>
      <c r="D473" s="150">
        <v>600</v>
      </c>
      <c r="E473" s="150">
        <f t="shared" si="27"/>
        <v>132</v>
      </c>
      <c r="F473" s="150">
        <f t="shared" si="29"/>
        <v>732</v>
      </c>
    </row>
    <row r="474" spans="1:6" x14ac:dyDescent="0.3">
      <c r="A474" s="148" t="s">
        <v>895</v>
      </c>
      <c r="B474" s="148" t="s">
        <v>332</v>
      </c>
      <c r="C474" s="149" t="s">
        <v>720</v>
      </c>
      <c r="D474" s="150">
        <v>5200</v>
      </c>
      <c r="E474" s="150">
        <f t="shared" si="27"/>
        <v>1144</v>
      </c>
      <c r="F474" s="150">
        <f t="shared" si="29"/>
        <v>6344</v>
      </c>
    </row>
    <row r="475" spans="1:6" x14ac:dyDescent="0.3">
      <c r="A475" s="148" t="s">
        <v>896</v>
      </c>
      <c r="B475" s="148" t="s">
        <v>332</v>
      </c>
      <c r="C475" s="149" t="s">
        <v>425</v>
      </c>
      <c r="D475" s="150">
        <v>2500</v>
      </c>
      <c r="E475" s="150">
        <f t="shared" si="27"/>
        <v>550</v>
      </c>
      <c r="F475" s="150">
        <f t="shared" si="29"/>
        <v>3050</v>
      </c>
    </row>
    <row r="476" spans="1:6" x14ac:dyDescent="0.3">
      <c r="A476" s="148" t="s">
        <v>897</v>
      </c>
      <c r="B476" s="148" t="s">
        <v>332</v>
      </c>
      <c r="C476" s="149" t="s">
        <v>898</v>
      </c>
      <c r="D476" s="150">
        <v>700</v>
      </c>
      <c r="E476" s="150">
        <f t="shared" si="27"/>
        <v>154</v>
      </c>
      <c r="F476" s="150">
        <f t="shared" si="29"/>
        <v>854</v>
      </c>
    </row>
    <row r="477" spans="1:6" x14ac:dyDescent="0.3">
      <c r="A477" s="148" t="s">
        <v>899</v>
      </c>
      <c r="B477" s="148" t="s">
        <v>332</v>
      </c>
      <c r="C477" s="149" t="s">
        <v>493</v>
      </c>
      <c r="D477" s="150">
        <v>400</v>
      </c>
      <c r="E477" s="150">
        <f t="shared" si="27"/>
        <v>88</v>
      </c>
      <c r="F477" s="150">
        <f t="shared" si="29"/>
        <v>488</v>
      </c>
    </row>
    <row r="478" spans="1:6" x14ac:dyDescent="0.3">
      <c r="A478" s="148" t="s">
        <v>900</v>
      </c>
      <c r="B478" s="148" t="s">
        <v>332</v>
      </c>
      <c r="C478" s="149" t="s">
        <v>493</v>
      </c>
      <c r="D478" s="150">
        <v>600</v>
      </c>
      <c r="E478" s="150">
        <f t="shared" si="27"/>
        <v>132</v>
      </c>
      <c r="F478" s="150">
        <f t="shared" si="29"/>
        <v>732</v>
      </c>
    </row>
    <row r="479" spans="1:6" x14ac:dyDescent="0.3">
      <c r="A479" s="148" t="s">
        <v>901</v>
      </c>
      <c r="B479" s="148" t="s">
        <v>332</v>
      </c>
      <c r="C479" s="149" t="s">
        <v>425</v>
      </c>
      <c r="D479" s="150">
        <v>130</v>
      </c>
      <c r="E479" s="150">
        <f t="shared" si="27"/>
        <v>28.6</v>
      </c>
      <c r="F479" s="150">
        <f t="shared" si="29"/>
        <v>158.6</v>
      </c>
    </row>
    <row r="480" spans="1:6" x14ac:dyDescent="0.3">
      <c r="A480" s="148" t="s">
        <v>981</v>
      </c>
      <c r="B480" s="148" t="s">
        <v>332</v>
      </c>
      <c r="C480" s="149" t="s">
        <v>424</v>
      </c>
      <c r="D480" s="150">
        <v>600</v>
      </c>
      <c r="E480" s="150">
        <f t="shared" si="27"/>
        <v>132</v>
      </c>
      <c r="F480" s="150">
        <f t="shared" si="29"/>
        <v>732</v>
      </c>
    </row>
    <row r="481" spans="1:6" x14ac:dyDescent="0.3">
      <c r="A481" s="148" t="s">
        <v>902</v>
      </c>
      <c r="B481" s="148" t="s">
        <v>332</v>
      </c>
      <c r="C481" s="149" t="s">
        <v>493</v>
      </c>
      <c r="D481" s="150">
        <v>650</v>
      </c>
      <c r="E481" s="150">
        <f t="shared" si="27"/>
        <v>143</v>
      </c>
      <c r="F481" s="150">
        <f t="shared" si="29"/>
        <v>793</v>
      </c>
    </row>
    <row r="482" spans="1:6" x14ac:dyDescent="0.3">
      <c r="A482" s="148" t="s">
        <v>903</v>
      </c>
      <c r="B482" s="148" t="s">
        <v>332</v>
      </c>
      <c r="C482" s="149" t="s">
        <v>425</v>
      </c>
      <c r="D482" s="150">
        <v>300</v>
      </c>
      <c r="E482" s="150">
        <f t="shared" si="27"/>
        <v>66</v>
      </c>
      <c r="F482" s="150">
        <f t="shared" si="29"/>
        <v>366</v>
      </c>
    </row>
    <row r="483" spans="1:6" x14ac:dyDescent="0.3">
      <c r="A483" s="148" t="s">
        <v>904</v>
      </c>
      <c r="B483" s="148" t="s">
        <v>332</v>
      </c>
      <c r="C483" s="149" t="s">
        <v>424</v>
      </c>
      <c r="D483" s="150">
        <v>1100</v>
      </c>
      <c r="E483" s="150">
        <f t="shared" si="27"/>
        <v>242</v>
      </c>
      <c r="F483" s="150">
        <f t="shared" si="29"/>
        <v>1342</v>
      </c>
    </row>
    <row r="484" spans="1:6" x14ac:dyDescent="0.3">
      <c r="A484" s="230" t="s">
        <v>905</v>
      </c>
      <c r="B484" s="231"/>
      <c r="C484" s="231"/>
      <c r="D484" s="231"/>
      <c r="E484" s="231"/>
      <c r="F484" s="232"/>
    </row>
    <row r="485" spans="1:6" x14ac:dyDescent="0.3">
      <c r="A485" s="148" t="s">
        <v>906</v>
      </c>
      <c r="B485" s="148" t="s">
        <v>332</v>
      </c>
      <c r="C485" s="149" t="s">
        <v>907</v>
      </c>
      <c r="D485" s="150">
        <v>5300</v>
      </c>
      <c r="E485" s="150">
        <f t="shared" si="27"/>
        <v>1166</v>
      </c>
      <c r="F485" s="150">
        <f t="shared" ref="F485:F489" si="30">SUM(D485:E485)</f>
        <v>6466</v>
      </c>
    </row>
    <row r="486" spans="1:6" x14ac:dyDescent="0.3">
      <c r="A486" s="148" t="s">
        <v>908</v>
      </c>
      <c r="B486" s="148" t="s">
        <v>332</v>
      </c>
      <c r="C486" s="149" t="s">
        <v>907</v>
      </c>
      <c r="D486" s="150">
        <v>5300</v>
      </c>
      <c r="E486" s="150">
        <f t="shared" si="27"/>
        <v>1166</v>
      </c>
      <c r="F486" s="150">
        <f t="shared" si="30"/>
        <v>6466</v>
      </c>
    </row>
    <row r="487" spans="1:6" x14ac:dyDescent="0.3">
      <c r="A487" s="148" t="s">
        <v>909</v>
      </c>
      <c r="B487" s="148" t="s">
        <v>332</v>
      </c>
      <c r="C487" s="149" t="s">
        <v>907</v>
      </c>
      <c r="D487" s="150">
        <v>250</v>
      </c>
      <c r="E487" s="150">
        <f t="shared" si="27"/>
        <v>55</v>
      </c>
      <c r="F487" s="150">
        <f t="shared" si="30"/>
        <v>305</v>
      </c>
    </row>
    <row r="488" spans="1:6" x14ac:dyDescent="0.3">
      <c r="A488" s="148" t="s">
        <v>910</v>
      </c>
      <c r="B488" s="148" t="s">
        <v>332</v>
      </c>
      <c r="C488" s="149" t="s">
        <v>907</v>
      </c>
      <c r="D488" s="150">
        <v>500</v>
      </c>
      <c r="E488" s="150">
        <f t="shared" si="27"/>
        <v>110</v>
      </c>
      <c r="F488" s="150">
        <f t="shared" si="30"/>
        <v>610</v>
      </c>
    </row>
    <row r="489" spans="1:6" x14ac:dyDescent="0.3">
      <c r="A489" s="148" t="s">
        <v>911</v>
      </c>
      <c r="B489" s="148" t="s">
        <v>332</v>
      </c>
      <c r="C489" s="149" t="s">
        <v>907</v>
      </c>
      <c r="D489" s="150">
        <v>1000</v>
      </c>
      <c r="E489" s="150">
        <f t="shared" si="27"/>
        <v>220</v>
      </c>
      <c r="F489" s="150">
        <f t="shared" si="30"/>
        <v>1220</v>
      </c>
    </row>
    <row r="490" spans="1:6" x14ac:dyDescent="0.3">
      <c r="A490" s="154"/>
      <c r="B490" s="154"/>
      <c r="C490" s="155"/>
      <c r="D490" s="156"/>
      <c r="E490" s="156"/>
      <c r="F490" s="156"/>
    </row>
    <row r="491" spans="1:6" x14ac:dyDescent="0.3">
      <c r="A491" s="252" t="s">
        <v>412</v>
      </c>
      <c r="B491" s="252"/>
      <c r="C491" s="252"/>
      <c r="D491" s="252"/>
      <c r="E491" s="252"/>
      <c r="F491" s="252"/>
    </row>
    <row r="492" spans="1:6" x14ac:dyDescent="0.3">
      <c r="A492" s="252" t="s">
        <v>912</v>
      </c>
      <c r="B492" s="252"/>
      <c r="C492" s="252"/>
      <c r="D492" s="252"/>
      <c r="E492" s="252"/>
      <c r="F492" s="252"/>
    </row>
    <row r="493" spans="1:6" x14ac:dyDescent="0.3">
      <c r="A493" s="252" t="s">
        <v>913</v>
      </c>
      <c r="B493" s="252"/>
      <c r="C493" s="252"/>
      <c r="D493" s="252"/>
      <c r="E493" s="252"/>
      <c r="F493" s="252"/>
    </row>
    <row r="494" spans="1:6" x14ac:dyDescent="0.3">
      <c r="A494" s="154"/>
      <c r="B494" s="154"/>
      <c r="C494" s="155"/>
      <c r="D494" s="156"/>
      <c r="E494" s="156"/>
      <c r="F494" s="156"/>
    </row>
    <row r="495" spans="1:6" ht="57.6" x14ac:dyDescent="0.3">
      <c r="A495" s="157" t="s">
        <v>258</v>
      </c>
      <c r="B495" s="157" t="s">
        <v>307</v>
      </c>
      <c r="C495" s="157" t="s">
        <v>15</v>
      </c>
      <c r="D495" s="158" t="s">
        <v>308</v>
      </c>
      <c r="E495" s="158" t="s">
        <v>914</v>
      </c>
      <c r="F495" s="158" t="s">
        <v>915</v>
      </c>
    </row>
    <row r="496" spans="1:6" x14ac:dyDescent="0.3">
      <c r="A496" s="230" t="s">
        <v>422</v>
      </c>
      <c r="B496" s="231"/>
      <c r="C496" s="231"/>
      <c r="D496" s="231"/>
      <c r="E496" s="231"/>
      <c r="F496" s="232"/>
    </row>
    <row r="497" spans="1:6" x14ac:dyDescent="0.3">
      <c r="A497" s="148" t="s">
        <v>916</v>
      </c>
      <c r="B497" s="148" t="s">
        <v>917</v>
      </c>
      <c r="C497" s="149" t="s">
        <v>918</v>
      </c>
      <c r="D497" s="150">
        <v>1200</v>
      </c>
      <c r="E497" s="150">
        <f t="shared" ref="E497:E509" si="31">0.22*D497</f>
        <v>264</v>
      </c>
      <c r="F497" s="150">
        <f t="shared" ref="F497" si="32">SUM(D497:E497)</f>
        <v>1464</v>
      </c>
    </row>
    <row r="498" spans="1:6" x14ac:dyDescent="0.3">
      <c r="A498" s="148" t="s">
        <v>919</v>
      </c>
      <c r="B498" s="148" t="s">
        <v>917</v>
      </c>
      <c r="C498" s="149" t="s">
        <v>920</v>
      </c>
      <c r="D498" s="150">
        <v>1850</v>
      </c>
      <c r="E498" s="150">
        <f t="shared" si="31"/>
        <v>407</v>
      </c>
      <c r="F498" s="150">
        <f t="shared" ref="F498" si="33">SUM(D498:E498)</f>
        <v>2257</v>
      </c>
    </row>
    <row r="499" spans="1:6" x14ac:dyDescent="0.3">
      <c r="A499" s="230" t="s">
        <v>366</v>
      </c>
      <c r="B499" s="231"/>
      <c r="C499" s="231"/>
      <c r="D499" s="231"/>
      <c r="E499" s="231"/>
      <c r="F499" s="232"/>
    </row>
    <row r="500" spans="1:6" x14ac:dyDescent="0.3">
      <c r="A500" s="148" t="s">
        <v>921</v>
      </c>
      <c r="B500" s="148" t="s">
        <v>917</v>
      </c>
      <c r="C500" s="149" t="s">
        <v>918</v>
      </c>
      <c r="D500" s="150">
        <v>550</v>
      </c>
      <c r="E500" s="150">
        <f t="shared" si="31"/>
        <v>121</v>
      </c>
      <c r="F500" s="150">
        <f t="shared" ref="F500:F501" si="34">SUM(D500:E500)</f>
        <v>671</v>
      </c>
    </row>
    <row r="501" spans="1:6" x14ac:dyDescent="0.3">
      <c r="A501" s="148" t="s">
        <v>922</v>
      </c>
      <c r="B501" s="148" t="s">
        <v>917</v>
      </c>
      <c r="C501" s="149" t="s">
        <v>918</v>
      </c>
      <c r="D501" s="150">
        <v>1400</v>
      </c>
      <c r="E501" s="150">
        <f t="shared" si="31"/>
        <v>308</v>
      </c>
      <c r="F501" s="150">
        <f t="shared" si="34"/>
        <v>1708</v>
      </c>
    </row>
    <row r="502" spans="1:6" x14ac:dyDescent="0.3">
      <c r="A502" s="230" t="s">
        <v>383</v>
      </c>
      <c r="B502" s="231"/>
      <c r="C502" s="231"/>
      <c r="D502" s="231"/>
      <c r="E502" s="231"/>
      <c r="F502" s="232"/>
    </row>
    <row r="503" spans="1:6" x14ac:dyDescent="0.3">
      <c r="A503" s="148" t="s">
        <v>923</v>
      </c>
      <c r="B503" s="148" t="s">
        <v>917</v>
      </c>
      <c r="C503" s="149" t="s">
        <v>464</v>
      </c>
      <c r="D503" s="150">
        <v>27950</v>
      </c>
      <c r="E503" s="150">
        <f t="shared" si="31"/>
        <v>6149</v>
      </c>
      <c r="F503" s="150">
        <f t="shared" ref="F503" si="35">SUM(D503:E503)</f>
        <v>34099</v>
      </c>
    </row>
    <row r="504" spans="1:6" x14ac:dyDescent="0.3">
      <c r="A504" s="230" t="s">
        <v>401</v>
      </c>
      <c r="B504" s="231"/>
      <c r="C504" s="231"/>
      <c r="D504" s="231"/>
      <c r="E504" s="231"/>
      <c r="F504" s="232"/>
    </row>
    <row r="505" spans="1:6" x14ac:dyDescent="0.3">
      <c r="A505" s="148" t="s">
        <v>924</v>
      </c>
      <c r="B505" s="148" t="s">
        <v>917</v>
      </c>
      <c r="C505" s="149" t="s">
        <v>782</v>
      </c>
      <c r="D505" s="150">
        <v>1550</v>
      </c>
      <c r="E505" s="150">
        <f t="shared" si="31"/>
        <v>341</v>
      </c>
      <c r="F505" s="150">
        <f t="shared" ref="F505:F509" si="36">SUM(D505:E505)</f>
        <v>1891</v>
      </c>
    </row>
    <row r="506" spans="1:6" x14ac:dyDescent="0.3">
      <c r="A506" s="148" t="s">
        <v>925</v>
      </c>
      <c r="B506" s="148" t="s">
        <v>917</v>
      </c>
      <c r="C506" s="149" t="s">
        <v>926</v>
      </c>
      <c r="D506" s="150">
        <v>750</v>
      </c>
      <c r="E506" s="150">
        <f t="shared" si="31"/>
        <v>165</v>
      </c>
      <c r="F506" s="150">
        <f t="shared" si="36"/>
        <v>915</v>
      </c>
    </row>
    <row r="507" spans="1:6" x14ac:dyDescent="0.3">
      <c r="A507" s="148" t="s">
        <v>927</v>
      </c>
      <c r="B507" s="148" t="s">
        <v>917</v>
      </c>
      <c r="C507" s="149" t="s">
        <v>928</v>
      </c>
      <c r="D507" s="150">
        <v>570</v>
      </c>
      <c r="E507" s="150">
        <f t="shared" si="31"/>
        <v>125.4</v>
      </c>
      <c r="F507" s="150">
        <f t="shared" si="36"/>
        <v>695.4</v>
      </c>
    </row>
    <row r="508" spans="1:6" x14ac:dyDescent="0.3">
      <c r="A508" s="148" t="s">
        <v>929</v>
      </c>
      <c r="B508" s="148" t="s">
        <v>917</v>
      </c>
      <c r="C508" s="149" t="s">
        <v>930</v>
      </c>
      <c r="D508" s="150">
        <v>400</v>
      </c>
      <c r="E508" s="150">
        <f t="shared" si="31"/>
        <v>88</v>
      </c>
      <c r="F508" s="150">
        <f t="shared" si="36"/>
        <v>488</v>
      </c>
    </row>
    <row r="509" spans="1:6" x14ac:dyDescent="0.3">
      <c r="A509" s="148" t="s">
        <v>931</v>
      </c>
      <c r="B509" s="148" t="s">
        <v>917</v>
      </c>
      <c r="C509" s="149" t="s">
        <v>918</v>
      </c>
      <c r="D509" s="150">
        <v>100</v>
      </c>
      <c r="E509" s="150">
        <f t="shared" si="31"/>
        <v>22</v>
      </c>
      <c r="F509" s="150">
        <f t="shared" si="36"/>
        <v>122</v>
      </c>
    </row>
  </sheetData>
  <sheetProtection password="CA3C" sheet="1" objects="1" scenarios="1"/>
  <mergeCells count="23">
    <mergeCell ref="A504:F504"/>
    <mergeCell ref="A492:F492"/>
    <mergeCell ref="A493:F493"/>
    <mergeCell ref="A496:F496"/>
    <mergeCell ref="A499:F499"/>
    <mergeCell ref="A502:F502"/>
    <mergeCell ref="A334:F334"/>
    <mergeCell ref="A337:F337"/>
    <mergeCell ref="A427:F427"/>
    <mergeCell ref="A484:F484"/>
    <mergeCell ref="A491:F491"/>
    <mergeCell ref="A324:F324"/>
    <mergeCell ref="A1:F1"/>
    <mergeCell ref="A2:F2"/>
    <mergeCell ref="A3:F3"/>
    <mergeCell ref="A6:F6"/>
    <mergeCell ref="A257:F257"/>
    <mergeCell ref="A7:A8"/>
    <mergeCell ref="A9:A10"/>
    <mergeCell ref="A11:F11"/>
    <mergeCell ref="A17:F17"/>
    <mergeCell ref="A21:F21"/>
    <mergeCell ref="A12:A16"/>
  </mergeCells>
  <conditionalFormatting sqref="A7:A8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C15" sqref="C15"/>
    </sheetView>
  </sheetViews>
  <sheetFormatPr defaultColWidth="9.109375" defaultRowHeight="13.5" customHeight="1" x14ac:dyDescent="0.25"/>
  <cols>
    <col min="1" max="1" width="38.6640625" style="70" customWidth="1"/>
    <col min="2" max="2" width="18.109375" style="70" customWidth="1"/>
    <col min="3" max="3" width="13" style="70" customWidth="1"/>
    <col min="4" max="6" width="11.44140625" style="70" customWidth="1"/>
    <col min="7" max="256" width="9.109375" style="70"/>
    <col min="257" max="257" width="38.6640625" style="70" customWidth="1"/>
    <col min="258" max="258" width="18.109375" style="70" customWidth="1"/>
    <col min="259" max="259" width="13" style="70" customWidth="1"/>
    <col min="260" max="262" width="11.44140625" style="70" customWidth="1"/>
    <col min="263" max="512" width="9.109375" style="70"/>
    <col min="513" max="513" width="38.6640625" style="70" customWidth="1"/>
    <col min="514" max="514" width="18.109375" style="70" customWidth="1"/>
    <col min="515" max="515" width="13" style="70" customWidth="1"/>
    <col min="516" max="518" width="11.44140625" style="70" customWidth="1"/>
    <col min="519" max="768" width="9.109375" style="70"/>
    <col min="769" max="769" width="38.6640625" style="70" customWidth="1"/>
    <col min="770" max="770" width="18.109375" style="70" customWidth="1"/>
    <col min="771" max="771" width="13" style="70" customWidth="1"/>
    <col min="772" max="774" width="11.44140625" style="70" customWidth="1"/>
    <col min="775" max="1024" width="9.109375" style="70"/>
    <col min="1025" max="1025" width="38.6640625" style="70" customWidth="1"/>
    <col min="1026" max="1026" width="18.109375" style="70" customWidth="1"/>
    <col min="1027" max="1027" width="13" style="70" customWidth="1"/>
    <col min="1028" max="1030" width="11.44140625" style="70" customWidth="1"/>
    <col min="1031" max="1280" width="9.109375" style="70"/>
    <col min="1281" max="1281" width="38.6640625" style="70" customWidth="1"/>
    <col min="1282" max="1282" width="18.109375" style="70" customWidth="1"/>
    <col min="1283" max="1283" width="13" style="70" customWidth="1"/>
    <col min="1284" max="1286" width="11.44140625" style="70" customWidth="1"/>
    <col min="1287" max="1536" width="9.109375" style="70"/>
    <col min="1537" max="1537" width="38.6640625" style="70" customWidth="1"/>
    <col min="1538" max="1538" width="18.109375" style="70" customWidth="1"/>
    <col min="1539" max="1539" width="13" style="70" customWidth="1"/>
    <col min="1540" max="1542" width="11.44140625" style="70" customWidth="1"/>
    <col min="1543" max="1792" width="9.109375" style="70"/>
    <col min="1793" max="1793" width="38.6640625" style="70" customWidth="1"/>
    <col min="1794" max="1794" width="18.109375" style="70" customWidth="1"/>
    <col min="1795" max="1795" width="13" style="70" customWidth="1"/>
    <col min="1796" max="1798" width="11.44140625" style="70" customWidth="1"/>
    <col min="1799" max="2048" width="9.109375" style="70"/>
    <col min="2049" max="2049" width="38.6640625" style="70" customWidth="1"/>
    <col min="2050" max="2050" width="18.109375" style="70" customWidth="1"/>
    <col min="2051" max="2051" width="13" style="70" customWidth="1"/>
    <col min="2052" max="2054" width="11.44140625" style="70" customWidth="1"/>
    <col min="2055" max="2304" width="9.109375" style="70"/>
    <col min="2305" max="2305" width="38.6640625" style="70" customWidth="1"/>
    <col min="2306" max="2306" width="18.109375" style="70" customWidth="1"/>
    <col min="2307" max="2307" width="13" style="70" customWidth="1"/>
    <col min="2308" max="2310" width="11.44140625" style="70" customWidth="1"/>
    <col min="2311" max="2560" width="9.109375" style="70"/>
    <col min="2561" max="2561" width="38.6640625" style="70" customWidth="1"/>
    <col min="2562" max="2562" width="18.109375" style="70" customWidth="1"/>
    <col min="2563" max="2563" width="13" style="70" customWidth="1"/>
    <col min="2564" max="2566" width="11.44140625" style="70" customWidth="1"/>
    <col min="2567" max="2816" width="9.109375" style="70"/>
    <col min="2817" max="2817" width="38.6640625" style="70" customWidth="1"/>
    <col min="2818" max="2818" width="18.109375" style="70" customWidth="1"/>
    <col min="2819" max="2819" width="13" style="70" customWidth="1"/>
    <col min="2820" max="2822" width="11.44140625" style="70" customWidth="1"/>
    <col min="2823" max="3072" width="9.109375" style="70"/>
    <col min="3073" max="3073" width="38.6640625" style="70" customWidth="1"/>
    <col min="3074" max="3074" width="18.109375" style="70" customWidth="1"/>
    <col min="3075" max="3075" width="13" style="70" customWidth="1"/>
    <col min="3076" max="3078" width="11.44140625" style="70" customWidth="1"/>
    <col min="3079" max="3328" width="9.109375" style="70"/>
    <col min="3329" max="3329" width="38.6640625" style="70" customWidth="1"/>
    <col min="3330" max="3330" width="18.109375" style="70" customWidth="1"/>
    <col min="3331" max="3331" width="13" style="70" customWidth="1"/>
    <col min="3332" max="3334" width="11.44140625" style="70" customWidth="1"/>
    <col min="3335" max="3584" width="9.109375" style="70"/>
    <col min="3585" max="3585" width="38.6640625" style="70" customWidth="1"/>
    <col min="3586" max="3586" width="18.109375" style="70" customWidth="1"/>
    <col min="3587" max="3587" width="13" style="70" customWidth="1"/>
    <col min="3588" max="3590" width="11.44140625" style="70" customWidth="1"/>
    <col min="3591" max="3840" width="9.109375" style="70"/>
    <col min="3841" max="3841" width="38.6640625" style="70" customWidth="1"/>
    <col min="3842" max="3842" width="18.109375" style="70" customWidth="1"/>
    <col min="3843" max="3843" width="13" style="70" customWidth="1"/>
    <col min="3844" max="3846" width="11.44140625" style="70" customWidth="1"/>
    <col min="3847" max="4096" width="9.109375" style="70"/>
    <col min="4097" max="4097" width="38.6640625" style="70" customWidth="1"/>
    <col min="4098" max="4098" width="18.109375" style="70" customWidth="1"/>
    <col min="4099" max="4099" width="13" style="70" customWidth="1"/>
    <col min="4100" max="4102" width="11.44140625" style="70" customWidth="1"/>
    <col min="4103" max="4352" width="9.109375" style="70"/>
    <col min="4353" max="4353" width="38.6640625" style="70" customWidth="1"/>
    <col min="4354" max="4354" width="18.109375" style="70" customWidth="1"/>
    <col min="4355" max="4355" width="13" style="70" customWidth="1"/>
    <col min="4356" max="4358" width="11.44140625" style="70" customWidth="1"/>
    <col min="4359" max="4608" width="9.109375" style="70"/>
    <col min="4609" max="4609" width="38.6640625" style="70" customWidth="1"/>
    <col min="4610" max="4610" width="18.109375" style="70" customWidth="1"/>
    <col min="4611" max="4611" width="13" style="70" customWidth="1"/>
    <col min="4612" max="4614" width="11.44140625" style="70" customWidth="1"/>
    <col min="4615" max="4864" width="9.109375" style="70"/>
    <col min="4865" max="4865" width="38.6640625" style="70" customWidth="1"/>
    <col min="4866" max="4866" width="18.109375" style="70" customWidth="1"/>
    <col min="4867" max="4867" width="13" style="70" customWidth="1"/>
    <col min="4868" max="4870" width="11.44140625" style="70" customWidth="1"/>
    <col min="4871" max="5120" width="9.109375" style="70"/>
    <col min="5121" max="5121" width="38.6640625" style="70" customWidth="1"/>
    <col min="5122" max="5122" width="18.109375" style="70" customWidth="1"/>
    <col min="5123" max="5123" width="13" style="70" customWidth="1"/>
    <col min="5124" max="5126" width="11.44140625" style="70" customWidth="1"/>
    <col min="5127" max="5376" width="9.109375" style="70"/>
    <col min="5377" max="5377" width="38.6640625" style="70" customWidth="1"/>
    <col min="5378" max="5378" width="18.109375" style="70" customWidth="1"/>
    <col min="5379" max="5379" width="13" style="70" customWidth="1"/>
    <col min="5380" max="5382" width="11.44140625" style="70" customWidth="1"/>
    <col min="5383" max="5632" width="9.109375" style="70"/>
    <col min="5633" max="5633" width="38.6640625" style="70" customWidth="1"/>
    <col min="5634" max="5634" width="18.109375" style="70" customWidth="1"/>
    <col min="5635" max="5635" width="13" style="70" customWidth="1"/>
    <col min="5636" max="5638" width="11.44140625" style="70" customWidth="1"/>
    <col min="5639" max="5888" width="9.109375" style="70"/>
    <col min="5889" max="5889" width="38.6640625" style="70" customWidth="1"/>
    <col min="5890" max="5890" width="18.109375" style="70" customWidth="1"/>
    <col min="5891" max="5891" width="13" style="70" customWidth="1"/>
    <col min="5892" max="5894" width="11.44140625" style="70" customWidth="1"/>
    <col min="5895" max="6144" width="9.109375" style="70"/>
    <col min="6145" max="6145" width="38.6640625" style="70" customWidth="1"/>
    <col min="6146" max="6146" width="18.109375" style="70" customWidth="1"/>
    <col min="6147" max="6147" width="13" style="70" customWidth="1"/>
    <col min="6148" max="6150" width="11.44140625" style="70" customWidth="1"/>
    <col min="6151" max="6400" width="9.109375" style="70"/>
    <col min="6401" max="6401" width="38.6640625" style="70" customWidth="1"/>
    <col min="6402" max="6402" width="18.109375" style="70" customWidth="1"/>
    <col min="6403" max="6403" width="13" style="70" customWidth="1"/>
    <col min="6404" max="6406" width="11.44140625" style="70" customWidth="1"/>
    <col min="6407" max="6656" width="9.109375" style="70"/>
    <col min="6657" max="6657" width="38.6640625" style="70" customWidth="1"/>
    <col min="6658" max="6658" width="18.109375" style="70" customWidth="1"/>
    <col min="6659" max="6659" width="13" style="70" customWidth="1"/>
    <col min="6660" max="6662" width="11.44140625" style="70" customWidth="1"/>
    <col min="6663" max="6912" width="9.109375" style="70"/>
    <col min="6913" max="6913" width="38.6640625" style="70" customWidth="1"/>
    <col min="6914" max="6914" width="18.109375" style="70" customWidth="1"/>
    <col min="6915" max="6915" width="13" style="70" customWidth="1"/>
    <col min="6916" max="6918" width="11.44140625" style="70" customWidth="1"/>
    <col min="6919" max="7168" width="9.109375" style="70"/>
    <col min="7169" max="7169" width="38.6640625" style="70" customWidth="1"/>
    <col min="7170" max="7170" width="18.109375" style="70" customWidth="1"/>
    <col min="7171" max="7171" width="13" style="70" customWidth="1"/>
    <col min="7172" max="7174" width="11.44140625" style="70" customWidth="1"/>
    <col min="7175" max="7424" width="9.109375" style="70"/>
    <col min="7425" max="7425" width="38.6640625" style="70" customWidth="1"/>
    <col min="7426" max="7426" width="18.109375" style="70" customWidth="1"/>
    <col min="7427" max="7427" width="13" style="70" customWidth="1"/>
    <col min="7428" max="7430" width="11.44140625" style="70" customWidth="1"/>
    <col min="7431" max="7680" width="9.109375" style="70"/>
    <col min="7681" max="7681" width="38.6640625" style="70" customWidth="1"/>
    <col min="7682" max="7682" width="18.109375" style="70" customWidth="1"/>
    <col min="7683" max="7683" width="13" style="70" customWidth="1"/>
    <col min="7684" max="7686" width="11.44140625" style="70" customWidth="1"/>
    <col min="7687" max="7936" width="9.109375" style="70"/>
    <col min="7937" max="7937" width="38.6640625" style="70" customWidth="1"/>
    <col min="7938" max="7938" width="18.109375" style="70" customWidth="1"/>
    <col min="7939" max="7939" width="13" style="70" customWidth="1"/>
    <col min="7940" max="7942" width="11.44140625" style="70" customWidth="1"/>
    <col min="7943" max="8192" width="9.109375" style="70"/>
    <col min="8193" max="8193" width="38.6640625" style="70" customWidth="1"/>
    <col min="8194" max="8194" width="18.109375" style="70" customWidth="1"/>
    <col min="8195" max="8195" width="13" style="70" customWidth="1"/>
    <col min="8196" max="8198" width="11.44140625" style="70" customWidth="1"/>
    <col min="8199" max="8448" width="9.109375" style="70"/>
    <col min="8449" max="8449" width="38.6640625" style="70" customWidth="1"/>
    <col min="8450" max="8450" width="18.109375" style="70" customWidth="1"/>
    <col min="8451" max="8451" width="13" style="70" customWidth="1"/>
    <col min="8452" max="8454" width="11.44140625" style="70" customWidth="1"/>
    <col min="8455" max="8704" width="9.109375" style="70"/>
    <col min="8705" max="8705" width="38.6640625" style="70" customWidth="1"/>
    <col min="8706" max="8706" width="18.109375" style="70" customWidth="1"/>
    <col min="8707" max="8707" width="13" style="70" customWidth="1"/>
    <col min="8708" max="8710" width="11.44140625" style="70" customWidth="1"/>
    <col min="8711" max="8960" width="9.109375" style="70"/>
    <col min="8961" max="8961" width="38.6640625" style="70" customWidth="1"/>
    <col min="8962" max="8962" width="18.109375" style="70" customWidth="1"/>
    <col min="8963" max="8963" width="13" style="70" customWidth="1"/>
    <col min="8964" max="8966" width="11.44140625" style="70" customWidth="1"/>
    <col min="8967" max="9216" width="9.109375" style="70"/>
    <col min="9217" max="9217" width="38.6640625" style="70" customWidth="1"/>
    <col min="9218" max="9218" width="18.109375" style="70" customWidth="1"/>
    <col min="9219" max="9219" width="13" style="70" customWidth="1"/>
    <col min="9220" max="9222" width="11.44140625" style="70" customWidth="1"/>
    <col min="9223" max="9472" width="9.109375" style="70"/>
    <col min="9473" max="9473" width="38.6640625" style="70" customWidth="1"/>
    <col min="9474" max="9474" width="18.109375" style="70" customWidth="1"/>
    <col min="9475" max="9475" width="13" style="70" customWidth="1"/>
    <col min="9476" max="9478" width="11.44140625" style="70" customWidth="1"/>
    <col min="9479" max="9728" width="9.109375" style="70"/>
    <col min="9729" max="9729" width="38.6640625" style="70" customWidth="1"/>
    <col min="9730" max="9730" width="18.109375" style="70" customWidth="1"/>
    <col min="9731" max="9731" width="13" style="70" customWidth="1"/>
    <col min="9732" max="9734" width="11.44140625" style="70" customWidth="1"/>
    <col min="9735" max="9984" width="9.109375" style="70"/>
    <col min="9985" max="9985" width="38.6640625" style="70" customWidth="1"/>
    <col min="9986" max="9986" width="18.109375" style="70" customWidth="1"/>
    <col min="9987" max="9987" width="13" style="70" customWidth="1"/>
    <col min="9988" max="9990" width="11.44140625" style="70" customWidth="1"/>
    <col min="9991" max="10240" width="9.109375" style="70"/>
    <col min="10241" max="10241" width="38.6640625" style="70" customWidth="1"/>
    <col min="10242" max="10242" width="18.109375" style="70" customWidth="1"/>
    <col min="10243" max="10243" width="13" style="70" customWidth="1"/>
    <col min="10244" max="10246" width="11.44140625" style="70" customWidth="1"/>
    <col min="10247" max="10496" width="9.109375" style="70"/>
    <col min="10497" max="10497" width="38.6640625" style="70" customWidth="1"/>
    <col min="10498" max="10498" width="18.109375" style="70" customWidth="1"/>
    <col min="10499" max="10499" width="13" style="70" customWidth="1"/>
    <col min="10500" max="10502" width="11.44140625" style="70" customWidth="1"/>
    <col min="10503" max="10752" width="9.109375" style="70"/>
    <col min="10753" max="10753" width="38.6640625" style="70" customWidth="1"/>
    <col min="10754" max="10754" width="18.109375" style="70" customWidth="1"/>
    <col min="10755" max="10755" width="13" style="70" customWidth="1"/>
    <col min="10756" max="10758" width="11.44140625" style="70" customWidth="1"/>
    <col min="10759" max="11008" width="9.109375" style="70"/>
    <col min="11009" max="11009" width="38.6640625" style="70" customWidth="1"/>
    <col min="11010" max="11010" width="18.109375" style="70" customWidth="1"/>
    <col min="11011" max="11011" width="13" style="70" customWidth="1"/>
    <col min="11012" max="11014" width="11.44140625" style="70" customWidth="1"/>
    <col min="11015" max="11264" width="9.109375" style="70"/>
    <col min="11265" max="11265" width="38.6640625" style="70" customWidth="1"/>
    <col min="11266" max="11266" width="18.109375" style="70" customWidth="1"/>
    <col min="11267" max="11267" width="13" style="70" customWidth="1"/>
    <col min="11268" max="11270" width="11.44140625" style="70" customWidth="1"/>
    <col min="11271" max="11520" width="9.109375" style="70"/>
    <col min="11521" max="11521" width="38.6640625" style="70" customWidth="1"/>
    <col min="11522" max="11522" width="18.109375" style="70" customWidth="1"/>
    <col min="11523" max="11523" width="13" style="70" customWidth="1"/>
    <col min="11524" max="11526" width="11.44140625" style="70" customWidth="1"/>
    <col min="11527" max="11776" width="9.109375" style="70"/>
    <col min="11777" max="11777" width="38.6640625" style="70" customWidth="1"/>
    <col min="11778" max="11778" width="18.109375" style="70" customWidth="1"/>
    <col min="11779" max="11779" width="13" style="70" customWidth="1"/>
    <col min="11780" max="11782" width="11.44140625" style="70" customWidth="1"/>
    <col min="11783" max="12032" width="9.109375" style="70"/>
    <col min="12033" max="12033" width="38.6640625" style="70" customWidth="1"/>
    <col min="12034" max="12034" width="18.109375" style="70" customWidth="1"/>
    <col min="12035" max="12035" width="13" style="70" customWidth="1"/>
    <col min="12036" max="12038" width="11.44140625" style="70" customWidth="1"/>
    <col min="12039" max="12288" width="9.109375" style="70"/>
    <col min="12289" max="12289" width="38.6640625" style="70" customWidth="1"/>
    <col min="12290" max="12290" width="18.109375" style="70" customWidth="1"/>
    <col min="12291" max="12291" width="13" style="70" customWidth="1"/>
    <col min="12292" max="12294" width="11.44140625" style="70" customWidth="1"/>
    <col min="12295" max="12544" width="9.109375" style="70"/>
    <col min="12545" max="12545" width="38.6640625" style="70" customWidth="1"/>
    <col min="12546" max="12546" width="18.109375" style="70" customWidth="1"/>
    <col min="12547" max="12547" width="13" style="70" customWidth="1"/>
    <col min="12548" max="12550" width="11.44140625" style="70" customWidth="1"/>
    <col min="12551" max="12800" width="9.109375" style="70"/>
    <col min="12801" max="12801" width="38.6640625" style="70" customWidth="1"/>
    <col min="12802" max="12802" width="18.109375" style="70" customWidth="1"/>
    <col min="12803" max="12803" width="13" style="70" customWidth="1"/>
    <col min="12804" max="12806" width="11.44140625" style="70" customWidth="1"/>
    <col min="12807" max="13056" width="9.109375" style="70"/>
    <col min="13057" max="13057" width="38.6640625" style="70" customWidth="1"/>
    <col min="13058" max="13058" width="18.109375" style="70" customWidth="1"/>
    <col min="13059" max="13059" width="13" style="70" customWidth="1"/>
    <col min="13060" max="13062" width="11.44140625" style="70" customWidth="1"/>
    <col min="13063" max="13312" width="9.109375" style="70"/>
    <col min="13313" max="13313" width="38.6640625" style="70" customWidth="1"/>
    <col min="13314" max="13314" width="18.109375" style="70" customWidth="1"/>
    <col min="13315" max="13315" width="13" style="70" customWidth="1"/>
    <col min="13316" max="13318" width="11.44140625" style="70" customWidth="1"/>
    <col min="13319" max="13568" width="9.109375" style="70"/>
    <col min="13569" max="13569" width="38.6640625" style="70" customWidth="1"/>
    <col min="13570" max="13570" width="18.109375" style="70" customWidth="1"/>
    <col min="13571" max="13571" width="13" style="70" customWidth="1"/>
    <col min="13572" max="13574" width="11.44140625" style="70" customWidth="1"/>
    <col min="13575" max="13824" width="9.109375" style="70"/>
    <col min="13825" max="13825" width="38.6640625" style="70" customWidth="1"/>
    <col min="13826" max="13826" width="18.109375" style="70" customWidth="1"/>
    <col min="13827" max="13827" width="13" style="70" customWidth="1"/>
    <col min="13828" max="13830" width="11.44140625" style="70" customWidth="1"/>
    <col min="13831" max="14080" width="9.109375" style="70"/>
    <col min="14081" max="14081" width="38.6640625" style="70" customWidth="1"/>
    <col min="14082" max="14082" width="18.109375" style="70" customWidth="1"/>
    <col min="14083" max="14083" width="13" style="70" customWidth="1"/>
    <col min="14084" max="14086" width="11.44140625" style="70" customWidth="1"/>
    <col min="14087" max="14336" width="9.109375" style="70"/>
    <col min="14337" max="14337" width="38.6640625" style="70" customWidth="1"/>
    <col min="14338" max="14338" width="18.109375" style="70" customWidth="1"/>
    <col min="14339" max="14339" width="13" style="70" customWidth="1"/>
    <col min="14340" max="14342" width="11.44140625" style="70" customWidth="1"/>
    <col min="14343" max="14592" width="9.109375" style="70"/>
    <col min="14593" max="14593" width="38.6640625" style="70" customWidth="1"/>
    <col min="14594" max="14594" width="18.109375" style="70" customWidth="1"/>
    <col min="14595" max="14595" width="13" style="70" customWidth="1"/>
    <col min="14596" max="14598" width="11.44140625" style="70" customWidth="1"/>
    <col min="14599" max="14848" width="9.109375" style="70"/>
    <col min="14849" max="14849" width="38.6640625" style="70" customWidth="1"/>
    <col min="14850" max="14850" width="18.109375" style="70" customWidth="1"/>
    <col min="14851" max="14851" width="13" style="70" customWidth="1"/>
    <col min="14852" max="14854" width="11.44140625" style="70" customWidth="1"/>
    <col min="14855" max="15104" width="9.109375" style="70"/>
    <col min="15105" max="15105" width="38.6640625" style="70" customWidth="1"/>
    <col min="15106" max="15106" width="18.109375" style="70" customWidth="1"/>
    <col min="15107" max="15107" width="13" style="70" customWidth="1"/>
    <col min="15108" max="15110" width="11.44140625" style="70" customWidth="1"/>
    <col min="15111" max="15360" width="9.109375" style="70"/>
    <col min="15361" max="15361" width="38.6640625" style="70" customWidth="1"/>
    <col min="15362" max="15362" width="18.109375" style="70" customWidth="1"/>
    <col min="15363" max="15363" width="13" style="70" customWidth="1"/>
    <col min="15364" max="15366" width="11.44140625" style="70" customWidth="1"/>
    <col min="15367" max="15616" width="9.109375" style="70"/>
    <col min="15617" max="15617" width="38.6640625" style="70" customWidth="1"/>
    <col min="15618" max="15618" width="18.109375" style="70" customWidth="1"/>
    <col min="15619" max="15619" width="13" style="70" customWidth="1"/>
    <col min="15620" max="15622" width="11.44140625" style="70" customWidth="1"/>
    <col min="15623" max="15872" width="9.109375" style="70"/>
    <col min="15873" max="15873" width="38.6640625" style="70" customWidth="1"/>
    <col min="15874" max="15874" width="18.109375" style="70" customWidth="1"/>
    <col min="15875" max="15875" width="13" style="70" customWidth="1"/>
    <col min="15876" max="15878" width="11.44140625" style="70" customWidth="1"/>
    <col min="15879" max="16128" width="9.109375" style="70"/>
    <col min="16129" max="16129" width="38.6640625" style="70" customWidth="1"/>
    <col min="16130" max="16130" width="18.109375" style="70" customWidth="1"/>
    <col min="16131" max="16131" width="13" style="70" customWidth="1"/>
    <col min="16132" max="16134" width="11.44140625" style="70" customWidth="1"/>
    <col min="16135" max="16384" width="9.109375" style="70"/>
  </cols>
  <sheetData>
    <row r="1" spans="1:6" ht="17.399999999999999" x14ac:dyDescent="0.25">
      <c r="A1" s="253" t="s">
        <v>934</v>
      </c>
      <c r="B1" s="253"/>
      <c r="C1" s="253"/>
      <c r="D1" s="253"/>
      <c r="E1" s="253"/>
      <c r="F1" s="253"/>
    </row>
    <row r="2" spans="1:6" ht="17.399999999999999" x14ac:dyDescent="0.25">
      <c r="A2" s="253" t="s">
        <v>305</v>
      </c>
      <c r="B2" s="253"/>
      <c r="C2" s="253"/>
      <c r="D2" s="253"/>
      <c r="E2" s="253"/>
      <c r="F2" s="253"/>
    </row>
    <row r="3" spans="1:6" ht="17.399999999999999" x14ac:dyDescent="0.25">
      <c r="A3" s="253" t="s">
        <v>996</v>
      </c>
      <c r="B3" s="253"/>
      <c r="C3" s="253"/>
      <c r="D3" s="253"/>
      <c r="E3" s="253"/>
      <c r="F3" s="253"/>
    </row>
    <row r="4" spans="1:6" ht="13.2" x14ac:dyDescent="0.25"/>
    <row r="5" spans="1:6" ht="55.2" x14ac:dyDescent="0.25">
      <c r="A5" s="137" t="s">
        <v>258</v>
      </c>
      <c r="B5" s="137" t="s">
        <v>307</v>
      </c>
      <c r="C5" s="137" t="s">
        <v>15</v>
      </c>
      <c r="D5" s="107" t="s">
        <v>308</v>
      </c>
      <c r="E5" s="107" t="s">
        <v>309</v>
      </c>
      <c r="F5" s="107" t="s">
        <v>310</v>
      </c>
    </row>
    <row r="6" spans="1:6" ht="13.8" x14ac:dyDescent="0.25">
      <c r="A6" s="138" t="s">
        <v>413</v>
      </c>
      <c r="B6" s="139" t="s">
        <v>332</v>
      </c>
      <c r="C6" s="140" t="s">
        <v>414</v>
      </c>
      <c r="D6" s="141">
        <v>19100</v>
      </c>
      <c r="E6" s="141">
        <f>0.22*D6</f>
        <v>4202</v>
      </c>
      <c r="F6" s="142">
        <f>SUM(D6:E6)</f>
        <v>23302</v>
      </c>
    </row>
    <row r="7" spans="1:6" ht="13.8" x14ac:dyDescent="0.25">
      <c r="A7" s="138" t="s">
        <v>415</v>
      </c>
      <c r="B7" s="139" t="s">
        <v>332</v>
      </c>
      <c r="C7" s="140" t="s">
        <v>414</v>
      </c>
      <c r="D7" s="142">
        <v>19920</v>
      </c>
      <c r="E7" s="141">
        <f>0.22*D7</f>
        <v>4382.3999999999996</v>
      </c>
      <c r="F7" s="142">
        <f>SUM(D7:E7)</f>
        <v>24302.400000000001</v>
      </c>
    </row>
    <row r="8" spans="1:6" ht="13.8" x14ac:dyDescent="0.25">
      <c r="A8" s="143" t="s">
        <v>416</v>
      </c>
      <c r="B8" s="139" t="s">
        <v>332</v>
      </c>
      <c r="C8" s="140" t="s">
        <v>414</v>
      </c>
      <c r="D8" s="141">
        <v>23600</v>
      </c>
      <c r="E8" s="141">
        <f t="shared" ref="E8:E9" si="0">0.22*D8</f>
        <v>5192</v>
      </c>
      <c r="F8" s="142">
        <f>SUM(D8:E8)</f>
        <v>28792</v>
      </c>
    </row>
    <row r="9" spans="1:6" ht="13.8" x14ac:dyDescent="0.25">
      <c r="A9" s="138" t="s">
        <v>417</v>
      </c>
      <c r="B9" s="139" t="s">
        <v>332</v>
      </c>
      <c r="C9" s="140" t="s">
        <v>414</v>
      </c>
      <c r="D9" s="141">
        <v>24100</v>
      </c>
      <c r="E9" s="141">
        <f t="shared" si="0"/>
        <v>5302</v>
      </c>
      <c r="F9" s="142">
        <f>SUM(D9:E9)</f>
        <v>29402</v>
      </c>
    </row>
  </sheetData>
  <sheetProtection password="CA3C" sheet="1" objects="1" scenarios="1"/>
  <mergeCells count="3">
    <mergeCell ref="A1:F1"/>
    <mergeCell ref="A2:F2"/>
    <mergeCell ref="A3:F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4" workbookViewId="0">
      <selection activeCell="E24" sqref="E24"/>
    </sheetView>
  </sheetViews>
  <sheetFormatPr defaultColWidth="9.109375" defaultRowHeight="13.8" customHeight="1" x14ac:dyDescent="0.25"/>
  <cols>
    <col min="1" max="1" width="6.33203125" style="12" customWidth="1"/>
    <col min="2" max="2" width="31.6640625" style="12" customWidth="1"/>
    <col min="3" max="3" width="16.33203125" style="12" customWidth="1"/>
    <col min="4" max="5" width="16" style="12" customWidth="1"/>
    <col min="6" max="256" width="9.109375" style="12"/>
    <col min="257" max="257" width="6.33203125" style="12" customWidth="1"/>
    <col min="258" max="258" width="31.6640625" style="12" customWidth="1"/>
    <col min="259" max="259" width="16.33203125" style="12" customWidth="1"/>
    <col min="260" max="261" width="16" style="12" customWidth="1"/>
    <col min="262" max="512" width="9.109375" style="12"/>
    <col min="513" max="513" width="6.33203125" style="12" customWidth="1"/>
    <col min="514" max="514" width="31.6640625" style="12" customWidth="1"/>
    <col min="515" max="515" width="16.33203125" style="12" customWidth="1"/>
    <col min="516" max="517" width="16" style="12" customWidth="1"/>
    <col min="518" max="768" width="9.109375" style="12"/>
    <col min="769" max="769" width="6.33203125" style="12" customWidth="1"/>
    <col min="770" max="770" width="31.6640625" style="12" customWidth="1"/>
    <col min="771" max="771" width="16.33203125" style="12" customWidth="1"/>
    <col min="772" max="773" width="16" style="12" customWidth="1"/>
    <col min="774" max="1024" width="9.109375" style="12"/>
    <col min="1025" max="1025" width="6.33203125" style="12" customWidth="1"/>
    <col min="1026" max="1026" width="31.6640625" style="12" customWidth="1"/>
    <col min="1027" max="1027" width="16.33203125" style="12" customWidth="1"/>
    <col min="1028" max="1029" width="16" style="12" customWidth="1"/>
    <col min="1030" max="1280" width="9.109375" style="12"/>
    <col min="1281" max="1281" width="6.33203125" style="12" customWidth="1"/>
    <col min="1282" max="1282" width="31.6640625" style="12" customWidth="1"/>
    <col min="1283" max="1283" width="16.33203125" style="12" customWidth="1"/>
    <col min="1284" max="1285" width="16" style="12" customWidth="1"/>
    <col min="1286" max="1536" width="9.109375" style="12"/>
    <col min="1537" max="1537" width="6.33203125" style="12" customWidth="1"/>
    <col min="1538" max="1538" width="31.6640625" style="12" customWidth="1"/>
    <col min="1539" max="1539" width="16.33203125" style="12" customWidth="1"/>
    <col min="1540" max="1541" width="16" style="12" customWidth="1"/>
    <col min="1542" max="1792" width="9.109375" style="12"/>
    <col min="1793" max="1793" width="6.33203125" style="12" customWidth="1"/>
    <col min="1794" max="1794" width="31.6640625" style="12" customWidth="1"/>
    <col min="1795" max="1795" width="16.33203125" style="12" customWidth="1"/>
    <col min="1796" max="1797" width="16" style="12" customWidth="1"/>
    <col min="1798" max="2048" width="9.109375" style="12"/>
    <col min="2049" max="2049" width="6.33203125" style="12" customWidth="1"/>
    <col min="2050" max="2050" width="31.6640625" style="12" customWidth="1"/>
    <col min="2051" max="2051" width="16.33203125" style="12" customWidth="1"/>
    <col min="2052" max="2053" width="16" style="12" customWidth="1"/>
    <col min="2054" max="2304" width="9.109375" style="12"/>
    <col min="2305" max="2305" width="6.33203125" style="12" customWidth="1"/>
    <col min="2306" max="2306" width="31.6640625" style="12" customWidth="1"/>
    <col min="2307" max="2307" width="16.33203125" style="12" customWidth="1"/>
    <col min="2308" max="2309" width="16" style="12" customWidth="1"/>
    <col min="2310" max="2560" width="9.109375" style="12"/>
    <col min="2561" max="2561" width="6.33203125" style="12" customWidth="1"/>
    <col min="2562" max="2562" width="31.6640625" style="12" customWidth="1"/>
    <col min="2563" max="2563" width="16.33203125" style="12" customWidth="1"/>
    <col min="2564" max="2565" width="16" style="12" customWidth="1"/>
    <col min="2566" max="2816" width="9.109375" style="12"/>
    <col min="2817" max="2817" width="6.33203125" style="12" customWidth="1"/>
    <col min="2818" max="2818" width="31.6640625" style="12" customWidth="1"/>
    <col min="2819" max="2819" width="16.33203125" style="12" customWidth="1"/>
    <col min="2820" max="2821" width="16" style="12" customWidth="1"/>
    <col min="2822" max="3072" width="9.109375" style="12"/>
    <col min="3073" max="3073" width="6.33203125" style="12" customWidth="1"/>
    <col min="3074" max="3074" width="31.6640625" style="12" customWidth="1"/>
    <col min="3075" max="3075" width="16.33203125" style="12" customWidth="1"/>
    <col min="3076" max="3077" width="16" style="12" customWidth="1"/>
    <col min="3078" max="3328" width="9.109375" style="12"/>
    <col min="3329" max="3329" width="6.33203125" style="12" customWidth="1"/>
    <col min="3330" max="3330" width="31.6640625" style="12" customWidth="1"/>
    <col min="3331" max="3331" width="16.33203125" style="12" customWidth="1"/>
    <col min="3332" max="3333" width="16" style="12" customWidth="1"/>
    <col min="3334" max="3584" width="9.109375" style="12"/>
    <col min="3585" max="3585" width="6.33203125" style="12" customWidth="1"/>
    <col min="3586" max="3586" width="31.6640625" style="12" customWidth="1"/>
    <col min="3587" max="3587" width="16.33203125" style="12" customWidth="1"/>
    <col min="3588" max="3589" width="16" style="12" customWidth="1"/>
    <col min="3590" max="3840" width="9.109375" style="12"/>
    <col min="3841" max="3841" width="6.33203125" style="12" customWidth="1"/>
    <col min="3842" max="3842" width="31.6640625" style="12" customWidth="1"/>
    <col min="3843" max="3843" width="16.33203125" style="12" customWidth="1"/>
    <col min="3844" max="3845" width="16" style="12" customWidth="1"/>
    <col min="3846" max="4096" width="9.109375" style="12"/>
    <col min="4097" max="4097" width="6.33203125" style="12" customWidth="1"/>
    <col min="4098" max="4098" width="31.6640625" style="12" customWidth="1"/>
    <col min="4099" max="4099" width="16.33203125" style="12" customWidth="1"/>
    <col min="4100" max="4101" width="16" style="12" customWidth="1"/>
    <col min="4102" max="4352" width="9.109375" style="12"/>
    <col min="4353" max="4353" width="6.33203125" style="12" customWidth="1"/>
    <col min="4354" max="4354" width="31.6640625" style="12" customWidth="1"/>
    <col min="4355" max="4355" width="16.33203125" style="12" customWidth="1"/>
    <col min="4356" max="4357" width="16" style="12" customWidth="1"/>
    <col min="4358" max="4608" width="9.109375" style="12"/>
    <col min="4609" max="4609" width="6.33203125" style="12" customWidth="1"/>
    <col min="4610" max="4610" width="31.6640625" style="12" customWidth="1"/>
    <col min="4611" max="4611" width="16.33203125" style="12" customWidth="1"/>
    <col min="4612" max="4613" width="16" style="12" customWidth="1"/>
    <col min="4614" max="4864" width="9.109375" style="12"/>
    <col min="4865" max="4865" width="6.33203125" style="12" customWidth="1"/>
    <col min="4866" max="4866" width="31.6640625" style="12" customWidth="1"/>
    <col min="4867" max="4867" width="16.33203125" style="12" customWidth="1"/>
    <col min="4868" max="4869" width="16" style="12" customWidth="1"/>
    <col min="4870" max="5120" width="9.109375" style="12"/>
    <col min="5121" max="5121" width="6.33203125" style="12" customWidth="1"/>
    <col min="5122" max="5122" width="31.6640625" style="12" customWidth="1"/>
    <col min="5123" max="5123" width="16.33203125" style="12" customWidth="1"/>
    <col min="5124" max="5125" width="16" style="12" customWidth="1"/>
    <col min="5126" max="5376" width="9.109375" style="12"/>
    <col min="5377" max="5377" width="6.33203125" style="12" customWidth="1"/>
    <col min="5378" max="5378" width="31.6640625" style="12" customWidth="1"/>
    <col min="5379" max="5379" width="16.33203125" style="12" customWidth="1"/>
    <col min="5380" max="5381" width="16" style="12" customWidth="1"/>
    <col min="5382" max="5632" width="9.109375" style="12"/>
    <col min="5633" max="5633" width="6.33203125" style="12" customWidth="1"/>
    <col min="5634" max="5634" width="31.6640625" style="12" customWidth="1"/>
    <col min="5635" max="5635" width="16.33203125" style="12" customWidth="1"/>
    <col min="5636" max="5637" width="16" style="12" customWidth="1"/>
    <col min="5638" max="5888" width="9.109375" style="12"/>
    <col min="5889" max="5889" width="6.33203125" style="12" customWidth="1"/>
    <col min="5890" max="5890" width="31.6640625" style="12" customWidth="1"/>
    <col min="5891" max="5891" width="16.33203125" style="12" customWidth="1"/>
    <col min="5892" max="5893" width="16" style="12" customWidth="1"/>
    <col min="5894" max="6144" width="9.109375" style="12"/>
    <col min="6145" max="6145" width="6.33203125" style="12" customWidth="1"/>
    <col min="6146" max="6146" width="31.6640625" style="12" customWidth="1"/>
    <col min="6147" max="6147" width="16.33203125" style="12" customWidth="1"/>
    <col min="6148" max="6149" width="16" style="12" customWidth="1"/>
    <col min="6150" max="6400" width="9.109375" style="12"/>
    <col min="6401" max="6401" width="6.33203125" style="12" customWidth="1"/>
    <col min="6402" max="6402" width="31.6640625" style="12" customWidth="1"/>
    <col min="6403" max="6403" width="16.33203125" style="12" customWidth="1"/>
    <col min="6404" max="6405" width="16" style="12" customWidth="1"/>
    <col min="6406" max="6656" width="9.109375" style="12"/>
    <col min="6657" max="6657" width="6.33203125" style="12" customWidth="1"/>
    <col min="6658" max="6658" width="31.6640625" style="12" customWidth="1"/>
    <col min="6659" max="6659" width="16.33203125" style="12" customWidth="1"/>
    <col min="6660" max="6661" width="16" style="12" customWidth="1"/>
    <col min="6662" max="6912" width="9.109375" style="12"/>
    <col min="6913" max="6913" width="6.33203125" style="12" customWidth="1"/>
    <col min="6914" max="6914" width="31.6640625" style="12" customWidth="1"/>
    <col min="6915" max="6915" width="16.33203125" style="12" customWidth="1"/>
    <col min="6916" max="6917" width="16" style="12" customWidth="1"/>
    <col min="6918" max="7168" width="9.109375" style="12"/>
    <col min="7169" max="7169" width="6.33203125" style="12" customWidth="1"/>
    <col min="7170" max="7170" width="31.6640625" style="12" customWidth="1"/>
    <col min="7171" max="7171" width="16.33203125" style="12" customWidth="1"/>
    <col min="7172" max="7173" width="16" style="12" customWidth="1"/>
    <col min="7174" max="7424" width="9.109375" style="12"/>
    <col min="7425" max="7425" width="6.33203125" style="12" customWidth="1"/>
    <col min="7426" max="7426" width="31.6640625" style="12" customWidth="1"/>
    <col min="7427" max="7427" width="16.33203125" style="12" customWidth="1"/>
    <col min="7428" max="7429" width="16" style="12" customWidth="1"/>
    <col min="7430" max="7680" width="9.109375" style="12"/>
    <col min="7681" max="7681" width="6.33203125" style="12" customWidth="1"/>
    <col min="7682" max="7682" width="31.6640625" style="12" customWidth="1"/>
    <col min="7683" max="7683" width="16.33203125" style="12" customWidth="1"/>
    <col min="7684" max="7685" width="16" style="12" customWidth="1"/>
    <col min="7686" max="7936" width="9.109375" style="12"/>
    <col min="7937" max="7937" width="6.33203125" style="12" customWidth="1"/>
    <col min="7938" max="7938" width="31.6640625" style="12" customWidth="1"/>
    <col min="7939" max="7939" width="16.33203125" style="12" customWidth="1"/>
    <col min="7940" max="7941" width="16" style="12" customWidth="1"/>
    <col min="7942" max="8192" width="9.109375" style="12"/>
    <col min="8193" max="8193" width="6.33203125" style="12" customWidth="1"/>
    <col min="8194" max="8194" width="31.6640625" style="12" customWidth="1"/>
    <col min="8195" max="8195" width="16.33203125" style="12" customWidth="1"/>
    <col min="8196" max="8197" width="16" style="12" customWidth="1"/>
    <col min="8198" max="8448" width="9.109375" style="12"/>
    <col min="8449" max="8449" width="6.33203125" style="12" customWidth="1"/>
    <col min="8450" max="8450" width="31.6640625" style="12" customWidth="1"/>
    <col min="8451" max="8451" width="16.33203125" style="12" customWidth="1"/>
    <col min="8452" max="8453" width="16" style="12" customWidth="1"/>
    <col min="8454" max="8704" width="9.109375" style="12"/>
    <col min="8705" max="8705" width="6.33203125" style="12" customWidth="1"/>
    <col min="8706" max="8706" width="31.6640625" style="12" customWidth="1"/>
    <col min="8707" max="8707" width="16.33203125" style="12" customWidth="1"/>
    <col min="8708" max="8709" width="16" style="12" customWidth="1"/>
    <col min="8710" max="8960" width="9.109375" style="12"/>
    <col min="8961" max="8961" width="6.33203125" style="12" customWidth="1"/>
    <col min="8962" max="8962" width="31.6640625" style="12" customWidth="1"/>
    <col min="8963" max="8963" width="16.33203125" style="12" customWidth="1"/>
    <col min="8964" max="8965" width="16" style="12" customWidth="1"/>
    <col min="8966" max="9216" width="9.109375" style="12"/>
    <col min="9217" max="9217" width="6.33203125" style="12" customWidth="1"/>
    <col min="9218" max="9218" width="31.6640625" style="12" customWidth="1"/>
    <col min="9219" max="9219" width="16.33203125" style="12" customWidth="1"/>
    <col min="9220" max="9221" width="16" style="12" customWidth="1"/>
    <col min="9222" max="9472" width="9.109375" style="12"/>
    <col min="9473" max="9473" width="6.33203125" style="12" customWidth="1"/>
    <col min="9474" max="9474" width="31.6640625" style="12" customWidth="1"/>
    <col min="9475" max="9475" width="16.33203125" style="12" customWidth="1"/>
    <col min="9476" max="9477" width="16" style="12" customWidth="1"/>
    <col min="9478" max="9728" width="9.109375" style="12"/>
    <col min="9729" max="9729" width="6.33203125" style="12" customWidth="1"/>
    <col min="9730" max="9730" width="31.6640625" style="12" customWidth="1"/>
    <col min="9731" max="9731" width="16.33203125" style="12" customWidth="1"/>
    <col min="9732" max="9733" width="16" style="12" customWidth="1"/>
    <col min="9734" max="9984" width="9.109375" style="12"/>
    <col min="9985" max="9985" width="6.33203125" style="12" customWidth="1"/>
    <col min="9986" max="9986" width="31.6640625" style="12" customWidth="1"/>
    <col min="9987" max="9987" width="16.33203125" style="12" customWidth="1"/>
    <col min="9988" max="9989" width="16" style="12" customWidth="1"/>
    <col min="9990" max="10240" width="9.109375" style="12"/>
    <col min="10241" max="10241" width="6.33203125" style="12" customWidth="1"/>
    <col min="10242" max="10242" width="31.6640625" style="12" customWidth="1"/>
    <col min="10243" max="10243" width="16.33203125" style="12" customWidth="1"/>
    <col min="10244" max="10245" width="16" style="12" customWidth="1"/>
    <col min="10246" max="10496" width="9.109375" style="12"/>
    <col min="10497" max="10497" width="6.33203125" style="12" customWidth="1"/>
    <col min="10498" max="10498" width="31.6640625" style="12" customWidth="1"/>
    <col min="10499" max="10499" width="16.33203125" style="12" customWidth="1"/>
    <col min="10500" max="10501" width="16" style="12" customWidth="1"/>
    <col min="10502" max="10752" width="9.109375" style="12"/>
    <col min="10753" max="10753" width="6.33203125" style="12" customWidth="1"/>
    <col min="10754" max="10754" width="31.6640625" style="12" customWidth="1"/>
    <col min="10755" max="10755" width="16.33203125" style="12" customWidth="1"/>
    <col min="10756" max="10757" width="16" style="12" customWidth="1"/>
    <col min="10758" max="11008" width="9.109375" style="12"/>
    <col min="11009" max="11009" width="6.33203125" style="12" customWidth="1"/>
    <col min="11010" max="11010" width="31.6640625" style="12" customWidth="1"/>
    <col min="11011" max="11011" width="16.33203125" style="12" customWidth="1"/>
    <col min="11012" max="11013" width="16" style="12" customWidth="1"/>
    <col min="11014" max="11264" width="9.109375" style="12"/>
    <col min="11265" max="11265" width="6.33203125" style="12" customWidth="1"/>
    <col min="11266" max="11266" width="31.6640625" style="12" customWidth="1"/>
    <col min="11267" max="11267" width="16.33203125" style="12" customWidth="1"/>
    <col min="11268" max="11269" width="16" style="12" customWidth="1"/>
    <col min="11270" max="11520" width="9.109375" style="12"/>
    <col min="11521" max="11521" width="6.33203125" style="12" customWidth="1"/>
    <col min="11522" max="11522" width="31.6640625" style="12" customWidth="1"/>
    <col min="11523" max="11523" width="16.33203125" style="12" customWidth="1"/>
    <col min="11524" max="11525" width="16" style="12" customWidth="1"/>
    <col min="11526" max="11776" width="9.109375" style="12"/>
    <col min="11777" max="11777" width="6.33203125" style="12" customWidth="1"/>
    <col min="11778" max="11778" width="31.6640625" style="12" customWidth="1"/>
    <col min="11779" max="11779" width="16.33203125" style="12" customWidth="1"/>
    <col min="11780" max="11781" width="16" style="12" customWidth="1"/>
    <col min="11782" max="12032" width="9.109375" style="12"/>
    <col min="12033" max="12033" width="6.33203125" style="12" customWidth="1"/>
    <col min="12034" max="12034" width="31.6640625" style="12" customWidth="1"/>
    <col min="12035" max="12035" width="16.33203125" style="12" customWidth="1"/>
    <col min="12036" max="12037" width="16" style="12" customWidth="1"/>
    <col min="12038" max="12288" width="9.109375" style="12"/>
    <col min="12289" max="12289" width="6.33203125" style="12" customWidth="1"/>
    <col min="12290" max="12290" width="31.6640625" style="12" customWidth="1"/>
    <col min="12291" max="12291" width="16.33203125" style="12" customWidth="1"/>
    <col min="12292" max="12293" width="16" style="12" customWidth="1"/>
    <col min="12294" max="12544" width="9.109375" style="12"/>
    <col min="12545" max="12545" width="6.33203125" style="12" customWidth="1"/>
    <col min="12546" max="12546" width="31.6640625" style="12" customWidth="1"/>
    <col min="12547" max="12547" width="16.33203125" style="12" customWidth="1"/>
    <col min="12548" max="12549" width="16" style="12" customWidth="1"/>
    <col min="12550" max="12800" width="9.109375" style="12"/>
    <col min="12801" max="12801" width="6.33203125" style="12" customWidth="1"/>
    <col min="12802" max="12802" width="31.6640625" style="12" customWidth="1"/>
    <col min="12803" max="12803" width="16.33203125" style="12" customWidth="1"/>
    <col min="12804" max="12805" width="16" style="12" customWidth="1"/>
    <col min="12806" max="13056" width="9.109375" style="12"/>
    <col min="13057" max="13057" width="6.33203125" style="12" customWidth="1"/>
    <col min="13058" max="13058" width="31.6640625" style="12" customWidth="1"/>
    <col min="13059" max="13059" width="16.33203125" style="12" customWidth="1"/>
    <col min="13060" max="13061" width="16" style="12" customWidth="1"/>
    <col min="13062" max="13312" width="9.109375" style="12"/>
    <col min="13313" max="13313" width="6.33203125" style="12" customWidth="1"/>
    <col min="13314" max="13314" width="31.6640625" style="12" customWidth="1"/>
    <col min="13315" max="13315" width="16.33203125" style="12" customWidth="1"/>
    <col min="13316" max="13317" width="16" style="12" customWidth="1"/>
    <col min="13318" max="13568" width="9.109375" style="12"/>
    <col min="13569" max="13569" width="6.33203125" style="12" customWidth="1"/>
    <col min="13570" max="13570" width="31.6640625" style="12" customWidth="1"/>
    <col min="13571" max="13571" width="16.33203125" style="12" customWidth="1"/>
    <col min="13572" max="13573" width="16" style="12" customWidth="1"/>
    <col min="13574" max="13824" width="9.109375" style="12"/>
    <col min="13825" max="13825" width="6.33203125" style="12" customWidth="1"/>
    <col min="13826" max="13826" width="31.6640625" style="12" customWidth="1"/>
    <col min="13827" max="13827" width="16.33203125" style="12" customWidth="1"/>
    <col min="13828" max="13829" width="16" style="12" customWidth="1"/>
    <col min="13830" max="14080" width="9.109375" style="12"/>
    <col min="14081" max="14081" width="6.33203125" style="12" customWidth="1"/>
    <col min="14082" max="14082" width="31.6640625" style="12" customWidth="1"/>
    <col min="14083" max="14083" width="16.33203125" style="12" customWidth="1"/>
    <col min="14084" max="14085" width="16" style="12" customWidth="1"/>
    <col min="14086" max="14336" width="9.109375" style="12"/>
    <col min="14337" max="14337" width="6.33203125" style="12" customWidth="1"/>
    <col min="14338" max="14338" width="31.6640625" style="12" customWidth="1"/>
    <col min="14339" max="14339" width="16.33203125" style="12" customWidth="1"/>
    <col min="14340" max="14341" width="16" style="12" customWidth="1"/>
    <col min="14342" max="14592" width="9.109375" style="12"/>
    <col min="14593" max="14593" width="6.33203125" style="12" customWidth="1"/>
    <col min="14594" max="14594" width="31.6640625" style="12" customWidth="1"/>
    <col min="14595" max="14595" width="16.33203125" style="12" customWidth="1"/>
    <col min="14596" max="14597" width="16" style="12" customWidth="1"/>
    <col min="14598" max="14848" width="9.109375" style="12"/>
    <col min="14849" max="14849" width="6.33203125" style="12" customWidth="1"/>
    <col min="14850" max="14850" width="31.6640625" style="12" customWidth="1"/>
    <col min="14851" max="14851" width="16.33203125" style="12" customWidth="1"/>
    <col min="14852" max="14853" width="16" style="12" customWidth="1"/>
    <col min="14854" max="15104" width="9.109375" style="12"/>
    <col min="15105" max="15105" width="6.33203125" style="12" customWidth="1"/>
    <col min="15106" max="15106" width="31.6640625" style="12" customWidth="1"/>
    <col min="15107" max="15107" width="16.33203125" style="12" customWidth="1"/>
    <col min="15108" max="15109" width="16" style="12" customWidth="1"/>
    <col min="15110" max="15360" width="9.109375" style="12"/>
    <col min="15361" max="15361" width="6.33203125" style="12" customWidth="1"/>
    <col min="15362" max="15362" width="31.6640625" style="12" customWidth="1"/>
    <col min="15363" max="15363" width="16.33203125" style="12" customWidth="1"/>
    <col min="15364" max="15365" width="16" style="12" customWidth="1"/>
    <col min="15366" max="15616" width="9.109375" style="12"/>
    <col min="15617" max="15617" width="6.33203125" style="12" customWidth="1"/>
    <col min="15618" max="15618" width="31.6640625" style="12" customWidth="1"/>
    <col min="15619" max="15619" width="16.33203125" style="12" customWidth="1"/>
    <col min="15620" max="15621" width="16" style="12" customWidth="1"/>
    <col min="15622" max="15872" width="9.109375" style="12"/>
    <col min="15873" max="15873" width="6.33203125" style="12" customWidth="1"/>
    <col min="15874" max="15874" width="31.6640625" style="12" customWidth="1"/>
    <col min="15875" max="15875" width="16.33203125" style="12" customWidth="1"/>
    <col min="15876" max="15877" width="16" style="12" customWidth="1"/>
    <col min="15878" max="16128" width="9.109375" style="12"/>
    <col min="16129" max="16129" width="6.33203125" style="12" customWidth="1"/>
    <col min="16130" max="16130" width="31.6640625" style="12" customWidth="1"/>
    <col min="16131" max="16131" width="16.33203125" style="12" customWidth="1"/>
    <col min="16132" max="16133" width="16" style="12" customWidth="1"/>
    <col min="16134" max="16384" width="9.109375" style="12"/>
  </cols>
  <sheetData>
    <row r="1" spans="1:5" ht="13.8" customHeight="1" x14ac:dyDescent="0.3">
      <c r="A1" s="181" t="s">
        <v>12</v>
      </c>
      <c r="B1" s="181"/>
      <c r="C1" s="181"/>
      <c r="D1" s="181"/>
      <c r="E1" s="181"/>
    </row>
    <row r="2" spans="1:5" ht="13.8" customHeight="1" x14ac:dyDescent="0.3">
      <c r="A2" s="181" t="s">
        <v>13</v>
      </c>
      <c r="B2" s="181"/>
      <c r="C2" s="181"/>
      <c r="D2" s="181"/>
      <c r="E2" s="181"/>
    </row>
    <row r="3" spans="1:5" ht="13.8" customHeight="1" x14ac:dyDescent="0.35">
      <c r="A3" s="182" t="s">
        <v>4</v>
      </c>
      <c r="B3" s="182"/>
      <c r="C3" s="182"/>
      <c r="D3" s="182"/>
      <c r="E3" s="182"/>
    </row>
    <row r="4" spans="1:5" ht="13.8" customHeight="1" x14ac:dyDescent="0.35">
      <c r="A4" s="182" t="s">
        <v>43</v>
      </c>
      <c r="B4" s="182"/>
      <c r="C4" s="182"/>
      <c r="D4" s="182"/>
      <c r="E4" s="182"/>
    </row>
    <row r="5" spans="1:5" s="14" customFormat="1" ht="13.8" customHeight="1" x14ac:dyDescent="0.3">
      <c r="A5" s="13"/>
      <c r="B5" s="13"/>
      <c r="C5" s="13"/>
      <c r="D5" s="13"/>
      <c r="E5" s="13"/>
    </row>
    <row r="6" spans="1:5" s="18" customFormat="1" ht="13.8" customHeight="1" x14ac:dyDescent="0.35">
      <c r="A6" s="183"/>
      <c r="B6" s="183"/>
      <c r="C6" s="183"/>
      <c r="D6" s="183"/>
      <c r="E6" s="17"/>
    </row>
    <row r="7" spans="1:5" s="18" customFormat="1" ht="13.8" customHeight="1" x14ac:dyDescent="0.35">
      <c r="A7" s="19" t="s">
        <v>5</v>
      </c>
      <c r="B7" s="20" t="s">
        <v>14</v>
      </c>
      <c r="C7" s="20" t="s">
        <v>15</v>
      </c>
      <c r="D7" s="184" t="s">
        <v>16</v>
      </c>
      <c r="E7" s="184"/>
    </row>
    <row r="8" spans="1:5" s="18" customFormat="1" ht="13.8" customHeight="1" x14ac:dyDescent="0.35">
      <c r="A8" s="185" t="s">
        <v>17</v>
      </c>
      <c r="B8" s="185"/>
      <c r="C8" s="185"/>
      <c r="D8" s="185"/>
      <c r="E8" s="185"/>
    </row>
    <row r="9" spans="1:5" s="18" customFormat="1" ht="13.8" customHeight="1" x14ac:dyDescent="0.35">
      <c r="A9" s="21">
        <v>1</v>
      </c>
      <c r="B9" s="22" t="s">
        <v>18</v>
      </c>
      <c r="C9" s="21" t="s">
        <v>44</v>
      </c>
      <c r="D9" s="180">
        <v>10.61</v>
      </c>
      <c r="E9" s="180"/>
    </row>
    <row r="10" spans="1:5" s="18" customFormat="1" ht="13.8" customHeight="1" x14ac:dyDescent="0.35">
      <c r="A10" s="21">
        <v>2</v>
      </c>
      <c r="B10" s="22" t="s">
        <v>19</v>
      </c>
      <c r="C10" s="21" t="s">
        <v>44</v>
      </c>
      <c r="D10" s="180">
        <v>15.49</v>
      </c>
      <c r="E10" s="180"/>
    </row>
    <row r="11" spans="1:5" s="18" customFormat="1" ht="13.8" customHeight="1" x14ac:dyDescent="0.35">
      <c r="A11" s="21">
        <v>3</v>
      </c>
      <c r="B11" s="22" t="s">
        <v>20</v>
      </c>
      <c r="C11" s="21" t="s">
        <v>44</v>
      </c>
      <c r="D11" s="180">
        <v>35.26</v>
      </c>
      <c r="E11" s="180"/>
    </row>
    <row r="12" spans="1:5" s="18" customFormat="1" ht="13.8" customHeight="1" x14ac:dyDescent="0.35">
      <c r="A12" s="185" t="s">
        <v>21</v>
      </c>
      <c r="B12" s="185"/>
      <c r="C12" s="185"/>
      <c r="D12" s="185"/>
      <c r="E12" s="185"/>
    </row>
    <row r="13" spans="1:5" s="18" customFormat="1" ht="13.8" customHeight="1" x14ac:dyDescent="0.35">
      <c r="A13" s="21">
        <v>1</v>
      </c>
      <c r="B13" s="23" t="s">
        <v>22</v>
      </c>
      <c r="C13" s="21" t="s">
        <v>23</v>
      </c>
      <c r="D13" s="180">
        <v>341.6</v>
      </c>
      <c r="E13" s="180"/>
    </row>
    <row r="14" spans="1:5" s="18" customFormat="1" ht="13.8" customHeight="1" x14ac:dyDescent="0.35">
      <c r="A14" s="21">
        <v>2</v>
      </c>
      <c r="B14" s="23" t="s">
        <v>24</v>
      </c>
      <c r="C14" s="21" t="s">
        <v>23</v>
      </c>
      <c r="D14" s="180">
        <v>927.2</v>
      </c>
      <c r="E14" s="180"/>
    </row>
    <row r="15" spans="1:5" s="18" customFormat="1" ht="13.8" customHeight="1" x14ac:dyDescent="0.35">
      <c r="A15" s="21">
        <v>3</v>
      </c>
      <c r="B15" s="23" t="s">
        <v>25</v>
      </c>
      <c r="C15" s="21" t="s">
        <v>23</v>
      </c>
      <c r="D15" s="180">
        <v>579.5</v>
      </c>
      <c r="E15" s="180"/>
    </row>
    <row r="16" spans="1:5" s="18" customFormat="1" ht="13.8" customHeight="1" x14ac:dyDescent="0.35">
      <c r="A16" s="185" t="s">
        <v>26</v>
      </c>
      <c r="B16" s="185"/>
      <c r="C16" s="185"/>
      <c r="D16" s="185"/>
      <c r="E16" s="185"/>
    </row>
    <row r="17" spans="1:5" s="18" customFormat="1" ht="13.8" customHeight="1" x14ac:dyDescent="0.35">
      <c r="A17" s="21">
        <v>1</v>
      </c>
      <c r="B17" s="24" t="str">
        <f>B21</f>
        <v>Наименование</v>
      </c>
      <c r="C17" s="24" t="s">
        <v>27</v>
      </c>
      <c r="D17" s="25" t="s">
        <v>28</v>
      </c>
      <c r="E17" s="25" t="s">
        <v>29</v>
      </c>
    </row>
    <row r="18" spans="1:5" s="18" customFormat="1" ht="13.8" customHeight="1" x14ac:dyDescent="0.35">
      <c r="A18" s="21">
        <v>2</v>
      </c>
      <c r="B18" s="22" t="s">
        <v>30</v>
      </c>
      <c r="C18" s="21" t="s">
        <v>31</v>
      </c>
      <c r="D18" s="133">
        <v>7500</v>
      </c>
      <c r="E18" s="133">
        <v>256.2</v>
      </c>
    </row>
    <row r="19" spans="1:5" s="18" customFormat="1" ht="13.8" customHeight="1" x14ac:dyDescent="0.35">
      <c r="A19" s="21">
        <v>3</v>
      </c>
      <c r="B19" s="22" t="s">
        <v>32</v>
      </c>
      <c r="C19" s="21" t="s">
        <v>31</v>
      </c>
      <c r="D19" s="133">
        <v>33780</v>
      </c>
      <c r="E19" s="133">
        <v>1144.3599999999999</v>
      </c>
    </row>
    <row r="20" spans="1:5" s="18" customFormat="1" ht="13.8" customHeight="1" x14ac:dyDescent="0.35">
      <c r="A20" s="185" t="s">
        <v>33</v>
      </c>
      <c r="B20" s="185"/>
      <c r="C20" s="185"/>
      <c r="D20" s="185"/>
      <c r="E20" s="185"/>
    </row>
    <row r="21" spans="1:5" s="18" customFormat="1" ht="31.2" customHeight="1" x14ac:dyDescent="0.35">
      <c r="A21" s="189"/>
      <c r="B21" s="189" t="s">
        <v>14</v>
      </c>
      <c r="C21" s="189" t="str">
        <f>C7</f>
        <v>Единица измерения</v>
      </c>
      <c r="D21" s="190" t="s">
        <v>34</v>
      </c>
      <c r="E21" s="190"/>
    </row>
    <row r="22" spans="1:5" s="18" customFormat="1" ht="13.8" customHeight="1" x14ac:dyDescent="0.35">
      <c r="A22" s="189"/>
      <c r="B22" s="189"/>
      <c r="C22" s="189"/>
      <c r="D22" s="26" t="s">
        <v>35</v>
      </c>
      <c r="E22" s="24" t="s">
        <v>36</v>
      </c>
    </row>
    <row r="23" spans="1:5" s="18" customFormat="1" ht="13.8" customHeight="1" x14ac:dyDescent="0.35">
      <c r="A23" s="21">
        <v>1</v>
      </c>
      <c r="B23" s="23" t="s">
        <v>37</v>
      </c>
      <c r="C23" s="21" t="s">
        <v>38</v>
      </c>
      <c r="D23" s="27">
        <v>82</v>
      </c>
      <c r="E23" s="27">
        <v>87</v>
      </c>
    </row>
    <row r="24" spans="1:5" s="18" customFormat="1" ht="13.8" customHeight="1" x14ac:dyDescent="0.35">
      <c r="A24" s="21">
        <v>2</v>
      </c>
      <c r="B24" s="23" t="s">
        <v>39</v>
      </c>
      <c r="C24" s="21" t="s">
        <v>38</v>
      </c>
      <c r="D24" s="27">
        <v>95</v>
      </c>
      <c r="E24" s="27">
        <v>100</v>
      </c>
    </row>
    <row r="25" spans="1:5" s="18" customFormat="1" ht="13.8" customHeight="1" x14ac:dyDescent="0.35">
      <c r="A25" s="21">
        <v>3</v>
      </c>
      <c r="B25" s="23" t="s">
        <v>40</v>
      </c>
      <c r="C25" s="21" t="s">
        <v>38</v>
      </c>
      <c r="D25" s="27">
        <v>252</v>
      </c>
      <c r="E25" s="27">
        <v>257</v>
      </c>
    </row>
    <row r="26" spans="1:5" s="18" customFormat="1" ht="13.8" customHeight="1" x14ac:dyDescent="0.35">
      <c r="A26" s="21">
        <v>4</v>
      </c>
      <c r="B26" s="23" t="s">
        <v>41</v>
      </c>
      <c r="C26" s="21" t="s">
        <v>38</v>
      </c>
      <c r="D26" s="27">
        <v>506</v>
      </c>
      <c r="E26" s="27">
        <v>511</v>
      </c>
    </row>
    <row r="27" spans="1:5" s="18" customFormat="1" ht="13.8" customHeight="1" x14ac:dyDescent="0.35">
      <c r="A27" s="17"/>
      <c r="B27" s="17"/>
      <c r="C27" s="17"/>
      <c r="D27" s="17"/>
      <c r="E27" s="17"/>
    </row>
    <row r="28" spans="1:5" s="18" customFormat="1" ht="13.8" customHeight="1" x14ac:dyDescent="0.35">
      <c r="A28" s="186" t="s">
        <v>45</v>
      </c>
      <c r="B28" s="186"/>
      <c r="C28" s="186"/>
      <c r="D28" s="186"/>
      <c r="E28" s="186"/>
    </row>
    <row r="29" spans="1:5" s="18" customFormat="1" ht="13.8" customHeight="1" x14ac:dyDescent="0.35">
      <c r="A29" s="28"/>
      <c r="B29" s="187" t="s">
        <v>42</v>
      </c>
      <c r="C29" s="187"/>
      <c r="D29" s="187"/>
      <c r="E29" s="28"/>
    </row>
    <row r="30" spans="1:5" ht="13.8" customHeight="1" x14ac:dyDescent="0.25">
      <c r="A30" s="15"/>
      <c r="B30" s="188"/>
      <c r="C30" s="188"/>
      <c r="D30" s="188"/>
      <c r="E30" s="15"/>
    </row>
    <row r="31" spans="1:5" ht="13.8" customHeight="1" x14ac:dyDescent="0.25">
      <c r="A31" s="16"/>
      <c r="B31" s="16"/>
      <c r="C31" s="16"/>
      <c r="D31" s="16"/>
      <c r="E31" s="16"/>
    </row>
  </sheetData>
  <sheetProtection password="CA3C" sheet="1" objects="1" scenarios="1"/>
  <mergeCells count="23">
    <mergeCell ref="A28:E28"/>
    <mergeCell ref="B29:D29"/>
    <mergeCell ref="B30:D30"/>
    <mergeCell ref="D14:E14"/>
    <mergeCell ref="D15:E15"/>
    <mergeCell ref="A16:E16"/>
    <mergeCell ref="A20:E20"/>
    <mergeCell ref="A21:A22"/>
    <mergeCell ref="B21:B22"/>
    <mergeCell ref="C21:C22"/>
    <mergeCell ref="D21:E21"/>
    <mergeCell ref="D13:E13"/>
    <mergeCell ref="A1:E1"/>
    <mergeCell ref="A2:E2"/>
    <mergeCell ref="A3:E3"/>
    <mergeCell ref="A4:E4"/>
    <mergeCell ref="A6:D6"/>
    <mergeCell ref="D7:E7"/>
    <mergeCell ref="A8:E8"/>
    <mergeCell ref="D9:E9"/>
    <mergeCell ref="D10:E10"/>
    <mergeCell ref="D11:E11"/>
    <mergeCell ref="A12:E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zoomScaleNormal="100" workbookViewId="0">
      <selection activeCell="G18" sqref="G18"/>
    </sheetView>
  </sheetViews>
  <sheetFormatPr defaultRowHeight="13.8" x14ac:dyDescent="0.25"/>
  <cols>
    <col min="1" max="1" width="38.6640625" style="35" customWidth="1"/>
    <col min="2" max="2" width="6.44140625" style="37" customWidth="1"/>
    <col min="3" max="3" width="86.109375" style="29" customWidth="1"/>
    <col min="4" max="4" width="13.109375" style="32" customWidth="1"/>
    <col min="5" max="16384" width="8.88671875" style="29"/>
  </cols>
  <sheetData>
    <row r="1" spans="1:4" ht="15.6" x14ac:dyDescent="0.3">
      <c r="A1" s="194" t="s">
        <v>12</v>
      </c>
      <c r="B1" s="194"/>
      <c r="C1" s="194"/>
      <c r="D1" s="194"/>
    </row>
    <row r="2" spans="1:4" ht="15.6" x14ac:dyDescent="0.3">
      <c r="A2" s="194" t="s">
        <v>46</v>
      </c>
      <c r="B2" s="194"/>
      <c r="C2" s="194"/>
      <c r="D2" s="194"/>
    </row>
    <row r="3" spans="1:4" ht="15.6" x14ac:dyDescent="0.3">
      <c r="A3" s="194" t="s">
        <v>47</v>
      </c>
      <c r="B3" s="194"/>
      <c r="C3" s="194"/>
      <c r="D3" s="194"/>
    </row>
    <row r="4" spans="1:4" ht="15.6" x14ac:dyDescent="0.3">
      <c r="A4" s="194" t="s">
        <v>48</v>
      </c>
      <c r="B4" s="194"/>
      <c r="C4" s="194"/>
      <c r="D4" s="194"/>
    </row>
    <row r="6" spans="1:4" ht="40.799999999999997" customHeight="1" x14ac:dyDescent="0.25">
      <c r="A6" s="33" t="s">
        <v>49</v>
      </c>
      <c r="B6" s="33" t="s">
        <v>5</v>
      </c>
      <c r="C6" s="33" t="s">
        <v>50</v>
      </c>
      <c r="D6" s="34" t="s">
        <v>109</v>
      </c>
    </row>
    <row r="7" spans="1:4" x14ac:dyDescent="0.25">
      <c r="A7" s="191" t="s">
        <v>51</v>
      </c>
      <c r="B7" s="36">
        <v>1</v>
      </c>
      <c r="C7" s="30" t="s">
        <v>52</v>
      </c>
      <c r="D7" s="31">
        <v>5002</v>
      </c>
    </row>
    <row r="8" spans="1:4" x14ac:dyDescent="0.25">
      <c r="A8" s="192"/>
      <c r="B8" s="36">
        <v>2</v>
      </c>
      <c r="C8" s="30" t="s">
        <v>995</v>
      </c>
      <c r="D8" s="31">
        <v>6832</v>
      </c>
    </row>
    <row r="9" spans="1:4" x14ac:dyDescent="0.25">
      <c r="A9" s="193"/>
      <c r="B9" s="36">
        <v>3</v>
      </c>
      <c r="C9" s="30" t="s">
        <v>53</v>
      </c>
      <c r="D9" s="31">
        <v>6222</v>
      </c>
    </row>
    <row r="10" spans="1:4" x14ac:dyDescent="0.25">
      <c r="A10" s="191" t="s">
        <v>51</v>
      </c>
      <c r="B10" s="36">
        <v>4</v>
      </c>
      <c r="C10" s="30" t="s">
        <v>54</v>
      </c>
      <c r="D10" s="31">
        <v>2135</v>
      </c>
    </row>
    <row r="11" spans="1:4" x14ac:dyDescent="0.25">
      <c r="A11" s="192"/>
      <c r="B11" s="36">
        <v>5</v>
      </c>
      <c r="C11" s="30" t="s">
        <v>55</v>
      </c>
      <c r="D11" s="31">
        <v>3477</v>
      </c>
    </row>
    <row r="12" spans="1:4" x14ac:dyDescent="0.25">
      <c r="A12" s="192"/>
      <c r="B12" s="36">
        <v>6</v>
      </c>
      <c r="C12" s="30" t="s">
        <v>56</v>
      </c>
      <c r="D12" s="31">
        <v>3294</v>
      </c>
    </row>
    <row r="13" spans="1:4" x14ac:dyDescent="0.25">
      <c r="A13" s="192"/>
      <c r="B13" s="36">
        <v>7</v>
      </c>
      <c r="C13" s="30" t="s">
        <v>57</v>
      </c>
      <c r="D13" s="31">
        <v>3294</v>
      </c>
    </row>
    <row r="14" spans="1:4" x14ac:dyDescent="0.25">
      <c r="A14" s="192"/>
      <c r="B14" s="36">
        <v>8</v>
      </c>
      <c r="C14" s="30" t="s">
        <v>58</v>
      </c>
      <c r="D14" s="31">
        <v>3294</v>
      </c>
    </row>
    <row r="15" spans="1:4" x14ac:dyDescent="0.25">
      <c r="A15" s="192"/>
      <c r="B15" s="36">
        <v>9</v>
      </c>
      <c r="C15" s="30" t="s">
        <v>59</v>
      </c>
      <c r="D15" s="31">
        <v>3233</v>
      </c>
    </row>
    <row r="16" spans="1:4" x14ac:dyDescent="0.25">
      <c r="A16" s="192"/>
      <c r="B16" s="36">
        <v>10</v>
      </c>
      <c r="C16" s="30" t="s">
        <v>60</v>
      </c>
      <c r="D16" s="31">
        <v>2928</v>
      </c>
    </row>
    <row r="17" spans="1:4" x14ac:dyDescent="0.25">
      <c r="A17" s="192"/>
      <c r="B17" s="36">
        <v>11</v>
      </c>
      <c r="C17" s="30" t="s">
        <v>61</v>
      </c>
      <c r="D17" s="31">
        <v>8296</v>
      </c>
    </row>
    <row r="18" spans="1:4" x14ac:dyDescent="0.25">
      <c r="A18" s="192"/>
      <c r="B18" s="36">
        <v>12</v>
      </c>
      <c r="C18" s="30" t="s">
        <v>62</v>
      </c>
      <c r="D18" s="31">
        <v>10736</v>
      </c>
    </row>
    <row r="19" spans="1:4" x14ac:dyDescent="0.25">
      <c r="A19" s="192"/>
      <c r="B19" s="36">
        <v>13</v>
      </c>
      <c r="C19" s="30" t="s">
        <v>63</v>
      </c>
      <c r="D19" s="31">
        <v>14640</v>
      </c>
    </row>
    <row r="20" spans="1:4" x14ac:dyDescent="0.25">
      <c r="A20" s="192"/>
      <c r="B20" s="36">
        <v>14</v>
      </c>
      <c r="C20" s="30" t="s">
        <v>64</v>
      </c>
      <c r="D20" s="31">
        <v>4880</v>
      </c>
    </row>
    <row r="21" spans="1:4" x14ac:dyDescent="0.25">
      <c r="A21" s="193"/>
      <c r="B21" s="36">
        <v>15</v>
      </c>
      <c r="C21" s="30" t="s">
        <v>65</v>
      </c>
      <c r="D21" s="31">
        <v>4270</v>
      </c>
    </row>
    <row r="22" spans="1:4" x14ac:dyDescent="0.25">
      <c r="A22" s="191" t="s">
        <v>66</v>
      </c>
      <c r="B22" s="36">
        <v>16</v>
      </c>
      <c r="C22" s="30" t="s">
        <v>67</v>
      </c>
      <c r="D22" s="31">
        <v>11407</v>
      </c>
    </row>
    <row r="23" spans="1:4" x14ac:dyDescent="0.25">
      <c r="A23" s="192"/>
      <c r="B23" s="36">
        <v>17</v>
      </c>
      <c r="C23" s="30" t="s">
        <v>68</v>
      </c>
      <c r="D23" s="31">
        <v>2318</v>
      </c>
    </row>
    <row r="24" spans="1:4" x14ac:dyDescent="0.25">
      <c r="A24" s="192"/>
      <c r="B24" s="36">
        <v>18</v>
      </c>
      <c r="C24" s="30" t="s">
        <v>69</v>
      </c>
      <c r="D24" s="31">
        <v>7442</v>
      </c>
    </row>
    <row r="25" spans="1:4" x14ac:dyDescent="0.25">
      <c r="A25" s="192"/>
      <c r="B25" s="36">
        <v>19</v>
      </c>
      <c r="C25" s="30" t="s">
        <v>70</v>
      </c>
      <c r="D25" s="31">
        <v>9089</v>
      </c>
    </row>
    <row r="26" spans="1:4" ht="27" customHeight="1" x14ac:dyDescent="0.25">
      <c r="A26" s="192"/>
      <c r="B26" s="36">
        <v>20</v>
      </c>
      <c r="C26" s="169" t="s">
        <v>71</v>
      </c>
      <c r="D26" s="171">
        <v>2318</v>
      </c>
    </row>
    <row r="27" spans="1:4" x14ac:dyDescent="0.25">
      <c r="A27" s="192"/>
      <c r="B27" s="36">
        <v>21</v>
      </c>
      <c r="C27" s="30" t="s">
        <v>72</v>
      </c>
      <c r="D27" s="31">
        <v>8235</v>
      </c>
    </row>
    <row r="28" spans="1:4" x14ac:dyDescent="0.25">
      <c r="A28" s="192"/>
      <c r="B28" s="36">
        <v>22</v>
      </c>
      <c r="C28" s="30" t="s">
        <v>73</v>
      </c>
      <c r="D28" s="31">
        <v>7564</v>
      </c>
    </row>
    <row r="29" spans="1:4" x14ac:dyDescent="0.25">
      <c r="A29" s="192"/>
      <c r="B29" s="36">
        <v>23</v>
      </c>
      <c r="C29" s="30" t="s">
        <v>74</v>
      </c>
      <c r="D29" s="31">
        <v>9089</v>
      </c>
    </row>
    <row r="30" spans="1:4" x14ac:dyDescent="0.25">
      <c r="A30" s="192"/>
      <c r="B30" s="36">
        <v>24</v>
      </c>
      <c r="C30" s="30" t="s">
        <v>75</v>
      </c>
      <c r="D30" s="31">
        <v>5185</v>
      </c>
    </row>
    <row r="31" spans="1:4" x14ac:dyDescent="0.25">
      <c r="A31" s="192"/>
      <c r="B31" s="36">
        <v>25</v>
      </c>
      <c r="C31" s="30" t="s">
        <v>76</v>
      </c>
      <c r="D31" s="31">
        <v>9028</v>
      </c>
    </row>
    <row r="32" spans="1:4" x14ac:dyDescent="0.25">
      <c r="A32" s="192"/>
      <c r="B32" s="36">
        <v>26</v>
      </c>
      <c r="C32" s="30" t="s">
        <v>77</v>
      </c>
      <c r="D32" s="31">
        <v>5917</v>
      </c>
    </row>
    <row r="33" spans="1:4" x14ac:dyDescent="0.25">
      <c r="A33" s="192"/>
      <c r="B33" s="36">
        <v>27</v>
      </c>
      <c r="C33" s="30" t="s">
        <v>78</v>
      </c>
      <c r="D33" s="31">
        <v>7625</v>
      </c>
    </row>
    <row r="34" spans="1:4" x14ac:dyDescent="0.25">
      <c r="A34" s="192"/>
      <c r="B34" s="36">
        <v>28</v>
      </c>
      <c r="C34" s="30" t="s">
        <v>79</v>
      </c>
      <c r="D34" s="31">
        <v>7442</v>
      </c>
    </row>
    <row r="35" spans="1:4" x14ac:dyDescent="0.25">
      <c r="A35" s="192"/>
      <c r="B35" s="36">
        <v>29</v>
      </c>
      <c r="C35" s="30" t="s">
        <v>80</v>
      </c>
      <c r="D35" s="31">
        <v>8906</v>
      </c>
    </row>
    <row r="36" spans="1:4" x14ac:dyDescent="0.25">
      <c r="A36" s="192"/>
      <c r="B36" s="36">
        <v>30</v>
      </c>
      <c r="C36" s="30" t="s">
        <v>81</v>
      </c>
      <c r="D36" s="31">
        <v>7930</v>
      </c>
    </row>
    <row r="37" spans="1:4" x14ac:dyDescent="0.25">
      <c r="A37" s="192"/>
      <c r="B37" s="36">
        <v>31</v>
      </c>
      <c r="C37" s="30" t="s">
        <v>82</v>
      </c>
      <c r="D37" s="31">
        <v>16409</v>
      </c>
    </row>
    <row r="38" spans="1:4" x14ac:dyDescent="0.25">
      <c r="A38" s="192"/>
      <c r="B38" s="36">
        <v>32</v>
      </c>
      <c r="C38" s="30" t="s">
        <v>83</v>
      </c>
      <c r="D38" s="31">
        <v>7625</v>
      </c>
    </row>
    <row r="39" spans="1:4" x14ac:dyDescent="0.25">
      <c r="A39" s="192"/>
      <c r="B39" s="36">
        <v>33</v>
      </c>
      <c r="C39" s="30" t="s">
        <v>84</v>
      </c>
      <c r="D39" s="31">
        <v>7015</v>
      </c>
    </row>
    <row r="40" spans="1:4" x14ac:dyDescent="0.25">
      <c r="A40" s="192"/>
      <c r="B40" s="36">
        <v>34</v>
      </c>
      <c r="C40" s="30" t="s">
        <v>85</v>
      </c>
      <c r="D40" s="31">
        <v>9455</v>
      </c>
    </row>
    <row r="41" spans="1:4" x14ac:dyDescent="0.25">
      <c r="A41" s="192"/>
      <c r="B41" s="36">
        <v>35</v>
      </c>
      <c r="C41" s="30" t="s">
        <v>86</v>
      </c>
      <c r="D41" s="31">
        <v>11346</v>
      </c>
    </row>
    <row r="42" spans="1:4" x14ac:dyDescent="0.25">
      <c r="A42" s="192"/>
      <c r="B42" s="36">
        <v>36</v>
      </c>
      <c r="C42" s="30" t="s">
        <v>87</v>
      </c>
      <c r="D42" s="31">
        <v>5246</v>
      </c>
    </row>
    <row r="43" spans="1:4" x14ac:dyDescent="0.25">
      <c r="A43" s="192"/>
      <c r="B43" s="36">
        <v>37</v>
      </c>
      <c r="C43" s="30" t="s">
        <v>88</v>
      </c>
      <c r="D43" s="31">
        <v>5002</v>
      </c>
    </row>
    <row r="44" spans="1:4" x14ac:dyDescent="0.25">
      <c r="A44" s="192"/>
      <c r="B44" s="36">
        <v>38</v>
      </c>
      <c r="C44" s="30" t="s">
        <v>89</v>
      </c>
      <c r="D44" s="31">
        <v>7015</v>
      </c>
    </row>
    <row r="45" spans="1:4" x14ac:dyDescent="0.25">
      <c r="A45" s="192"/>
      <c r="B45" s="36">
        <v>39</v>
      </c>
      <c r="C45" s="30" t="s">
        <v>90</v>
      </c>
      <c r="D45" s="31">
        <v>11834</v>
      </c>
    </row>
    <row r="46" spans="1:4" x14ac:dyDescent="0.25">
      <c r="A46" s="192"/>
      <c r="B46" s="36">
        <v>40</v>
      </c>
      <c r="C46" s="30" t="s">
        <v>91</v>
      </c>
      <c r="D46" s="31">
        <v>8418</v>
      </c>
    </row>
    <row r="47" spans="1:4" x14ac:dyDescent="0.25">
      <c r="A47" s="192"/>
      <c r="B47" s="36">
        <v>41</v>
      </c>
      <c r="C47" s="30" t="s">
        <v>92</v>
      </c>
      <c r="D47" s="31">
        <v>7442</v>
      </c>
    </row>
    <row r="48" spans="1:4" x14ac:dyDescent="0.25">
      <c r="A48" s="192"/>
      <c r="B48" s="36">
        <v>42</v>
      </c>
      <c r="C48" s="30" t="s">
        <v>93</v>
      </c>
      <c r="D48" s="31">
        <v>4758</v>
      </c>
    </row>
    <row r="49" spans="1:4" x14ac:dyDescent="0.25">
      <c r="A49" s="192"/>
      <c r="B49" s="36">
        <v>43</v>
      </c>
      <c r="C49" s="30" t="s">
        <v>94</v>
      </c>
      <c r="D49" s="31">
        <v>3538</v>
      </c>
    </row>
    <row r="50" spans="1:4" x14ac:dyDescent="0.25">
      <c r="A50" s="192"/>
      <c r="B50" s="36">
        <v>44</v>
      </c>
      <c r="C50" s="30" t="s">
        <v>95</v>
      </c>
      <c r="D50" s="31">
        <v>4392</v>
      </c>
    </row>
    <row r="51" spans="1:4" x14ac:dyDescent="0.25">
      <c r="A51" s="193"/>
      <c r="B51" s="36">
        <v>45</v>
      </c>
      <c r="C51" s="30" t="s">
        <v>96</v>
      </c>
      <c r="D51" s="31">
        <v>4270</v>
      </c>
    </row>
    <row r="52" spans="1:4" x14ac:dyDescent="0.25">
      <c r="A52" s="191" t="s">
        <v>110</v>
      </c>
      <c r="B52" s="36">
        <v>46</v>
      </c>
      <c r="C52" s="30" t="s">
        <v>97</v>
      </c>
      <c r="D52" s="31">
        <v>3538</v>
      </c>
    </row>
    <row r="53" spans="1:4" x14ac:dyDescent="0.25">
      <c r="A53" s="192"/>
      <c r="B53" s="36">
        <v>47</v>
      </c>
      <c r="C53" s="30" t="s">
        <v>98</v>
      </c>
      <c r="D53" s="31">
        <v>2318</v>
      </c>
    </row>
    <row r="54" spans="1:4" x14ac:dyDescent="0.25">
      <c r="A54" s="192"/>
      <c r="B54" s="36">
        <v>48</v>
      </c>
      <c r="C54" s="30" t="s">
        <v>99</v>
      </c>
      <c r="D54" s="31">
        <v>6588</v>
      </c>
    </row>
    <row r="55" spans="1:4" x14ac:dyDescent="0.25">
      <c r="A55" s="192"/>
      <c r="B55" s="36">
        <v>49</v>
      </c>
      <c r="C55" s="30" t="s">
        <v>100</v>
      </c>
      <c r="D55" s="31">
        <v>6588</v>
      </c>
    </row>
    <row r="56" spans="1:4" x14ac:dyDescent="0.25">
      <c r="A56" s="192"/>
      <c r="B56" s="36">
        <v>50</v>
      </c>
      <c r="C56" s="30" t="s">
        <v>101</v>
      </c>
      <c r="D56" s="31">
        <v>5124</v>
      </c>
    </row>
    <row r="57" spans="1:4" x14ac:dyDescent="0.25">
      <c r="A57" s="192"/>
      <c r="B57" s="36">
        <v>51</v>
      </c>
      <c r="C57" s="30" t="s">
        <v>102</v>
      </c>
      <c r="D57" s="31">
        <v>6100</v>
      </c>
    </row>
    <row r="58" spans="1:4" x14ac:dyDescent="0.25">
      <c r="A58" s="192"/>
      <c r="B58" s="36">
        <v>52</v>
      </c>
      <c r="C58" s="30" t="s">
        <v>103</v>
      </c>
      <c r="D58" s="31">
        <v>2318</v>
      </c>
    </row>
    <row r="59" spans="1:4" x14ac:dyDescent="0.25">
      <c r="A59" s="192"/>
      <c r="B59" s="36">
        <v>53</v>
      </c>
      <c r="C59" s="30" t="s">
        <v>104</v>
      </c>
      <c r="D59" s="31">
        <v>5978</v>
      </c>
    </row>
    <row r="60" spans="1:4" ht="28.2" customHeight="1" x14ac:dyDescent="0.25">
      <c r="A60" s="192"/>
      <c r="B60" s="36">
        <v>54</v>
      </c>
      <c r="C60" s="169" t="s">
        <v>105</v>
      </c>
      <c r="D60" s="170">
        <v>6954</v>
      </c>
    </row>
    <row r="61" spans="1:4" x14ac:dyDescent="0.25">
      <c r="A61" s="192"/>
      <c r="B61" s="36">
        <v>55</v>
      </c>
      <c r="C61" s="30" t="s">
        <v>106</v>
      </c>
      <c r="D61" s="31">
        <v>5185</v>
      </c>
    </row>
    <row r="62" spans="1:4" x14ac:dyDescent="0.25">
      <c r="A62" s="192"/>
      <c r="B62" s="36">
        <v>56</v>
      </c>
      <c r="C62" s="30" t="s">
        <v>107</v>
      </c>
      <c r="D62" s="31">
        <v>5063</v>
      </c>
    </row>
    <row r="63" spans="1:4" x14ac:dyDescent="0.25">
      <c r="A63" s="193"/>
      <c r="B63" s="36">
        <v>57</v>
      </c>
      <c r="C63" s="30" t="s">
        <v>108</v>
      </c>
      <c r="D63" s="31">
        <v>2379</v>
      </c>
    </row>
  </sheetData>
  <sheetProtection password="CA3C" sheet="1" objects="1" scenarios="1"/>
  <mergeCells count="8">
    <mergeCell ref="A22:A51"/>
    <mergeCell ref="A52:A63"/>
    <mergeCell ref="A1:D1"/>
    <mergeCell ref="A2:D2"/>
    <mergeCell ref="A3:D3"/>
    <mergeCell ref="A4:D4"/>
    <mergeCell ref="A7:A9"/>
    <mergeCell ref="A10:A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F20" sqref="F20"/>
    </sheetView>
  </sheetViews>
  <sheetFormatPr defaultRowHeight="14.4" x14ac:dyDescent="0.3"/>
  <cols>
    <col min="1" max="1" width="34.5546875" customWidth="1"/>
    <col min="2" max="2" width="9.88671875" customWidth="1"/>
    <col min="5" max="5" width="10.88671875" customWidth="1"/>
  </cols>
  <sheetData>
    <row r="1" spans="1:5" x14ac:dyDescent="0.3">
      <c r="A1" s="38"/>
      <c r="B1" s="38"/>
      <c r="C1" s="38"/>
      <c r="D1" s="38"/>
      <c r="E1" s="38"/>
    </row>
    <row r="2" spans="1:5" ht="15.6" x14ac:dyDescent="0.3">
      <c r="A2" s="195" t="s">
        <v>0</v>
      </c>
      <c r="B2" s="195"/>
      <c r="C2" s="195"/>
      <c r="D2" s="195"/>
      <c r="E2" s="195"/>
    </row>
    <row r="3" spans="1:5" ht="18.600000000000001" x14ac:dyDescent="0.3">
      <c r="A3" s="196" t="s">
        <v>111</v>
      </c>
      <c r="B3" s="196"/>
      <c r="C3" s="196"/>
      <c r="D3" s="196"/>
      <c r="E3" s="196"/>
    </row>
    <row r="4" spans="1:5" ht="15.6" x14ac:dyDescent="0.3">
      <c r="A4" s="196" t="s">
        <v>112</v>
      </c>
      <c r="B4" s="196"/>
      <c r="C4" s="196"/>
      <c r="D4" s="196"/>
      <c r="E4" s="196"/>
    </row>
    <row r="5" spans="1:5" ht="15.6" x14ac:dyDescent="0.3">
      <c r="A5" s="196" t="s">
        <v>43</v>
      </c>
      <c r="B5" s="196"/>
      <c r="C5" s="196"/>
      <c r="D5" s="196"/>
      <c r="E5" s="196"/>
    </row>
    <row r="6" spans="1:5" x14ac:dyDescent="0.3">
      <c r="A6" s="38"/>
      <c r="B6" s="38"/>
      <c r="C6" s="38"/>
      <c r="D6" s="38"/>
      <c r="E6" s="38"/>
    </row>
    <row r="7" spans="1:5" ht="48.6" x14ac:dyDescent="0.3">
      <c r="A7" s="39" t="s">
        <v>14</v>
      </c>
      <c r="B7" s="39" t="s">
        <v>113</v>
      </c>
      <c r="C7" s="40" t="s">
        <v>114</v>
      </c>
      <c r="D7" s="40" t="s">
        <v>118</v>
      </c>
      <c r="E7" s="40" t="s">
        <v>115</v>
      </c>
    </row>
    <row r="8" spans="1:5" ht="18.600000000000001" x14ac:dyDescent="0.3">
      <c r="A8" s="41" t="s">
        <v>116</v>
      </c>
      <c r="B8" s="43" t="s">
        <v>117</v>
      </c>
      <c r="C8" s="42">
        <v>36.31</v>
      </c>
      <c r="D8" s="42">
        <f>0.22*C8</f>
        <v>7.9882000000000009</v>
      </c>
      <c r="E8" s="42">
        <f>SUM(C8:D8)</f>
        <v>44.298200000000001</v>
      </c>
    </row>
    <row r="9" spans="1:5" x14ac:dyDescent="0.3">
      <c r="A9" s="38"/>
      <c r="B9" s="38"/>
      <c r="C9" s="38"/>
      <c r="D9" s="38"/>
      <c r="E9" s="38"/>
    </row>
  </sheetData>
  <sheetProtection password="CA3C" sheet="1" objects="1" scenarios="1"/>
  <mergeCells count="4">
    <mergeCell ref="A2:E2"/>
    <mergeCell ref="A3:E3"/>
    <mergeCell ref="A4:E4"/>
    <mergeCell ref="A5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2"/>
  <sheetViews>
    <sheetView workbookViewId="0">
      <selection activeCell="G10" sqref="G10"/>
    </sheetView>
  </sheetViews>
  <sheetFormatPr defaultRowHeight="14.4" x14ac:dyDescent="0.3"/>
  <cols>
    <col min="2" max="2" width="56.5546875" customWidth="1"/>
    <col min="3" max="3" width="23.88671875" customWidth="1"/>
    <col min="4" max="4" width="16.33203125" customWidth="1"/>
  </cols>
  <sheetData>
    <row r="1" spans="1:4" x14ac:dyDescent="0.3">
      <c r="A1" s="201" t="s">
        <v>119</v>
      </c>
      <c r="B1" s="201"/>
      <c r="C1" s="201"/>
      <c r="D1" s="201"/>
    </row>
    <row r="2" spans="1:4" ht="15.6" x14ac:dyDescent="0.3">
      <c r="A2" s="202" t="s">
        <v>120</v>
      </c>
      <c r="B2" s="202"/>
      <c r="C2" s="202"/>
      <c r="D2" s="202"/>
    </row>
    <row r="3" spans="1:4" ht="16.2" x14ac:dyDescent="0.3">
      <c r="A3" s="203" t="s">
        <v>4</v>
      </c>
      <c r="B3" s="203"/>
      <c r="C3" s="203"/>
      <c r="D3" s="203"/>
    </row>
    <row r="4" spans="1:4" ht="16.2" x14ac:dyDescent="0.3">
      <c r="A4" s="203" t="s">
        <v>48</v>
      </c>
      <c r="B4" s="203"/>
      <c r="C4" s="203"/>
      <c r="D4" s="203"/>
    </row>
    <row r="6" spans="1:4" ht="41.4" x14ac:dyDescent="0.3">
      <c r="A6" s="44" t="s">
        <v>121</v>
      </c>
      <c r="B6" s="44" t="s">
        <v>14</v>
      </c>
      <c r="C6" s="44" t="s">
        <v>122</v>
      </c>
      <c r="D6" s="45" t="s">
        <v>161</v>
      </c>
    </row>
    <row r="7" spans="1:4" x14ac:dyDescent="0.3">
      <c r="A7" s="198" t="s">
        <v>123</v>
      </c>
      <c r="B7" s="198"/>
      <c r="C7" s="198"/>
      <c r="D7" s="198"/>
    </row>
    <row r="8" spans="1:4" x14ac:dyDescent="0.3">
      <c r="A8" s="46">
        <v>1</v>
      </c>
      <c r="B8" s="47" t="s">
        <v>162</v>
      </c>
      <c r="C8" s="48" t="s">
        <v>124</v>
      </c>
      <c r="D8" s="49">
        <v>6100</v>
      </c>
    </row>
    <row r="9" spans="1:4" x14ac:dyDescent="0.3">
      <c r="A9" s="46">
        <v>3</v>
      </c>
      <c r="B9" s="50" t="s">
        <v>163</v>
      </c>
      <c r="C9" s="197" t="s">
        <v>125</v>
      </c>
      <c r="D9" s="51">
        <v>17385</v>
      </c>
    </row>
    <row r="10" spans="1:4" x14ac:dyDescent="0.3">
      <c r="A10" s="46">
        <v>4</v>
      </c>
      <c r="B10" s="50" t="s">
        <v>164</v>
      </c>
      <c r="C10" s="197"/>
      <c r="D10" s="51">
        <v>6588</v>
      </c>
    </row>
    <row r="11" spans="1:4" x14ac:dyDescent="0.3">
      <c r="A11" s="46">
        <v>5</v>
      </c>
      <c r="B11" s="50" t="s">
        <v>165</v>
      </c>
      <c r="C11" s="199" t="s">
        <v>126</v>
      </c>
      <c r="D11" s="51">
        <v>16470</v>
      </c>
    </row>
    <row r="12" spans="1:4" x14ac:dyDescent="0.3">
      <c r="A12" s="46">
        <v>6</v>
      </c>
      <c r="B12" s="50" t="s">
        <v>166</v>
      </c>
      <c r="C12" s="199"/>
      <c r="D12" s="51">
        <v>17080</v>
      </c>
    </row>
    <row r="13" spans="1:4" x14ac:dyDescent="0.3">
      <c r="A13" s="46">
        <v>7</v>
      </c>
      <c r="B13" s="50" t="s">
        <v>167</v>
      </c>
      <c r="C13" s="199"/>
      <c r="D13" s="51">
        <v>18300</v>
      </c>
    </row>
    <row r="14" spans="1:4" x14ac:dyDescent="0.3">
      <c r="A14" s="46">
        <v>8</v>
      </c>
      <c r="B14" s="52" t="s">
        <v>168</v>
      </c>
      <c r="C14" s="199"/>
      <c r="D14" s="51">
        <v>17080</v>
      </c>
    </row>
    <row r="15" spans="1:4" x14ac:dyDescent="0.3">
      <c r="A15" s="46">
        <v>9</v>
      </c>
      <c r="B15" s="53" t="s">
        <v>127</v>
      </c>
      <c r="C15" s="48" t="s">
        <v>128</v>
      </c>
      <c r="D15" s="51">
        <v>10614</v>
      </c>
    </row>
    <row r="16" spans="1:4" x14ac:dyDescent="0.3">
      <c r="A16" s="46">
        <v>10</v>
      </c>
      <c r="B16" s="50" t="s">
        <v>169</v>
      </c>
      <c r="C16" s="48" t="s">
        <v>129</v>
      </c>
      <c r="D16" s="51">
        <v>15860</v>
      </c>
    </row>
    <row r="17" spans="1:4" x14ac:dyDescent="0.3">
      <c r="A17" s="46">
        <v>11</v>
      </c>
      <c r="B17" s="50" t="s">
        <v>170</v>
      </c>
      <c r="C17" s="199" t="s">
        <v>130</v>
      </c>
      <c r="D17" s="51">
        <v>10370</v>
      </c>
    </row>
    <row r="18" spans="1:4" x14ac:dyDescent="0.3">
      <c r="A18" s="46">
        <v>12</v>
      </c>
      <c r="B18" s="54" t="s">
        <v>171</v>
      </c>
      <c r="C18" s="199"/>
      <c r="D18" s="49">
        <v>17690</v>
      </c>
    </row>
    <row r="19" spans="1:4" x14ac:dyDescent="0.3">
      <c r="A19" s="46">
        <v>13</v>
      </c>
      <c r="B19" s="47" t="s">
        <v>172</v>
      </c>
      <c r="C19" s="55" t="s">
        <v>131</v>
      </c>
      <c r="D19" s="49">
        <v>9150</v>
      </c>
    </row>
    <row r="20" spans="1:4" x14ac:dyDescent="0.3">
      <c r="A20" s="46">
        <v>14</v>
      </c>
      <c r="B20" s="54" t="s">
        <v>173</v>
      </c>
      <c r="C20" s="55" t="s">
        <v>132</v>
      </c>
      <c r="D20" s="49">
        <v>14030</v>
      </c>
    </row>
    <row r="21" spans="1:4" x14ac:dyDescent="0.3">
      <c r="A21" s="46">
        <v>15</v>
      </c>
      <c r="B21" s="50" t="s">
        <v>174</v>
      </c>
      <c r="C21" s="48" t="s">
        <v>133</v>
      </c>
      <c r="D21" s="51">
        <v>6710</v>
      </c>
    </row>
    <row r="22" spans="1:4" x14ac:dyDescent="0.3">
      <c r="A22" s="46">
        <v>16</v>
      </c>
      <c r="B22" s="47" t="s">
        <v>175</v>
      </c>
      <c r="C22" s="197" t="s">
        <v>132</v>
      </c>
      <c r="D22" s="49">
        <v>4270</v>
      </c>
    </row>
    <row r="23" spans="1:4" x14ac:dyDescent="0.3">
      <c r="A23" s="46">
        <v>17</v>
      </c>
      <c r="B23" s="47" t="s">
        <v>176</v>
      </c>
      <c r="C23" s="197"/>
      <c r="D23" s="49">
        <v>4270</v>
      </c>
    </row>
    <row r="24" spans="1:4" x14ac:dyDescent="0.3">
      <c r="A24" s="46">
        <v>18</v>
      </c>
      <c r="B24" s="47" t="s">
        <v>177</v>
      </c>
      <c r="C24" s="197"/>
      <c r="D24" s="49">
        <v>4270</v>
      </c>
    </row>
    <row r="25" spans="1:4" x14ac:dyDescent="0.3">
      <c r="A25" s="46">
        <v>19</v>
      </c>
      <c r="B25" s="50" t="s">
        <v>178</v>
      </c>
      <c r="C25" s="197" t="s">
        <v>134</v>
      </c>
      <c r="D25" s="51">
        <v>12810</v>
      </c>
    </row>
    <row r="26" spans="1:4" x14ac:dyDescent="0.3">
      <c r="A26" s="46">
        <v>20</v>
      </c>
      <c r="B26" s="47" t="s">
        <v>179</v>
      </c>
      <c r="C26" s="197"/>
      <c r="D26" s="49">
        <v>10980</v>
      </c>
    </row>
    <row r="27" spans="1:4" ht="27.6" x14ac:dyDescent="0.3">
      <c r="A27" s="46">
        <v>21</v>
      </c>
      <c r="B27" s="54" t="s">
        <v>180</v>
      </c>
      <c r="C27" s="197" t="s">
        <v>135</v>
      </c>
      <c r="D27" s="49">
        <v>11590</v>
      </c>
    </row>
    <row r="28" spans="1:4" x14ac:dyDescent="0.3">
      <c r="A28" s="46">
        <v>22</v>
      </c>
      <c r="B28" s="54" t="s">
        <v>181</v>
      </c>
      <c r="C28" s="197"/>
      <c r="D28" s="49">
        <v>10370</v>
      </c>
    </row>
    <row r="29" spans="1:4" x14ac:dyDescent="0.3">
      <c r="A29" s="46">
        <v>23</v>
      </c>
      <c r="B29" s="56" t="s">
        <v>136</v>
      </c>
      <c r="C29" s="197" t="s">
        <v>125</v>
      </c>
      <c r="D29" s="49">
        <v>7930</v>
      </c>
    </row>
    <row r="30" spans="1:4" x14ac:dyDescent="0.3">
      <c r="A30" s="46">
        <v>24</v>
      </c>
      <c r="B30" s="54" t="s">
        <v>137</v>
      </c>
      <c r="C30" s="197"/>
      <c r="D30" s="49">
        <v>8540</v>
      </c>
    </row>
    <row r="31" spans="1:4" x14ac:dyDescent="0.3">
      <c r="A31" s="198" t="s">
        <v>138</v>
      </c>
      <c r="B31" s="198"/>
      <c r="C31" s="198"/>
      <c r="D31" s="198"/>
    </row>
    <row r="32" spans="1:4" ht="27.6" x14ac:dyDescent="0.3">
      <c r="A32" s="46">
        <v>1</v>
      </c>
      <c r="B32" s="50" t="s">
        <v>139</v>
      </c>
      <c r="C32" s="48" t="s">
        <v>134</v>
      </c>
      <c r="D32" s="51">
        <v>25620</v>
      </c>
    </row>
    <row r="33" spans="1:4" x14ac:dyDescent="0.3">
      <c r="A33" s="46">
        <v>2</v>
      </c>
      <c r="B33" s="57" t="s">
        <v>140</v>
      </c>
      <c r="C33" s="48" t="s">
        <v>130</v>
      </c>
      <c r="D33" s="51">
        <v>7320</v>
      </c>
    </row>
    <row r="34" spans="1:4" x14ac:dyDescent="0.3">
      <c r="A34" s="46">
        <v>3</v>
      </c>
      <c r="B34" s="57" t="s">
        <v>141</v>
      </c>
      <c r="C34" s="48" t="s">
        <v>126</v>
      </c>
      <c r="D34" s="51">
        <v>15860</v>
      </c>
    </row>
    <row r="35" spans="1:4" x14ac:dyDescent="0.3">
      <c r="A35" s="198" t="s">
        <v>142</v>
      </c>
      <c r="B35" s="198"/>
      <c r="C35" s="198"/>
      <c r="D35" s="198"/>
    </row>
    <row r="36" spans="1:4" x14ac:dyDescent="0.3">
      <c r="A36" s="46">
        <v>1</v>
      </c>
      <c r="B36" s="47" t="s">
        <v>182</v>
      </c>
      <c r="C36" s="55" t="s">
        <v>143</v>
      </c>
      <c r="D36" s="49">
        <v>5124</v>
      </c>
    </row>
    <row r="37" spans="1:4" x14ac:dyDescent="0.3">
      <c r="A37" s="46">
        <v>2</v>
      </c>
      <c r="B37" s="52" t="s">
        <v>183</v>
      </c>
      <c r="C37" s="51" t="s">
        <v>124</v>
      </c>
      <c r="D37" s="49">
        <v>3050</v>
      </c>
    </row>
    <row r="38" spans="1:4" ht="27.6" x14ac:dyDescent="0.3">
      <c r="A38" s="46">
        <v>3</v>
      </c>
      <c r="B38" s="47" t="s">
        <v>184</v>
      </c>
      <c r="C38" s="197" t="s">
        <v>125</v>
      </c>
      <c r="D38" s="49">
        <v>8540</v>
      </c>
    </row>
    <row r="39" spans="1:4" x14ac:dyDescent="0.3">
      <c r="A39" s="46">
        <v>4</v>
      </c>
      <c r="B39" s="47" t="s">
        <v>185</v>
      </c>
      <c r="C39" s="197"/>
      <c r="D39" s="49">
        <v>7930</v>
      </c>
    </row>
    <row r="40" spans="1:4" x14ac:dyDescent="0.3">
      <c r="A40" s="46">
        <v>5</v>
      </c>
      <c r="B40" s="47" t="s">
        <v>186</v>
      </c>
      <c r="C40" s="197"/>
      <c r="D40" s="49">
        <v>8052</v>
      </c>
    </row>
    <row r="41" spans="1:4" x14ac:dyDescent="0.3">
      <c r="A41" s="46">
        <v>6</v>
      </c>
      <c r="B41" s="47" t="s">
        <v>187</v>
      </c>
      <c r="C41" s="199" t="s">
        <v>126</v>
      </c>
      <c r="D41" s="49">
        <v>17080</v>
      </c>
    </row>
    <row r="42" spans="1:4" ht="27.6" x14ac:dyDescent="0.3">
      <c r="A42" s="46">
        <v>7</v>
      </c>
      <c r="B42" s="47" t="s">
        <v>188</v>
      </c>
      <c r="C42" s="199"/>
      <c r="D42" s="49">
        <v>17080</v>
      </c>
    </row>
    <row r="43" spans="1:4" x14ac:dyDescent="0.3">
      <c r="A43" s="46">
        <v>8</v>
      </c>
      <c r="B43" s="47" t="s">
        <v>189</v>
      </c>
      <c r="C43" s="199"/>
      <c r="D43" s="49">
        <v>17080</v>
      </c>
    </row>
    <row r="44" spans="1:4" x14ac:dyDescent="0.3">
      <c r="A44" s="46">
        <v>9</v>
      </c>
      <c r="B44" s="47" t="s">
        <v>190</v>
      </c>
      <c r="C44" s="199"/>
      <c r="D44" s="49">
        <v>16714</v>
      </c>
    </row>
    <row r="45" spans="1:4" x14ac:dyDescent="0.3">
      <c r="A45" s="46">
        <v>10</v>
      </c>
      <c r="B45" s="54" t="s">
        <v>191</v>
      </c>
      <c r="C45" s="46" t="s">
        <v>130</v>
      </c>
      <c r="D45" s="49">
        <v>10980</v>
      </c>
    </row>
    <row r="46" spans="1:4" x14ac:dyDescent="0.3">
      <c r="A46" s="46">
        <v>11</v>
      </c>
      <c r="B46" s="47" t="s">
        <v>192</v>
      </c>
      <c r="C46" s="55" t="s">
        <v>144</v>
      </c>
      <c r="D46" s="49">
        <v>8540</v>
      </c>
    </row>
    <row r="47" spans="1:4" x14ac:dyDescent="0.3">
      <c r="A47" s="46">
        <v>12</v>
      </c>
      <c r="B47" s="47" t="s">
        <v>193</v>
      </c>
      <c r="C47" s="197" t="s">
        <v>145</v>
      </c>
      <c r="D47" s="49">
        <v>7808</v>
      </c>
    </row>
    <row r="48" spans="1:4" x14ac:dyDescent="0.3">
      <c r="A48" s="46">
        <v>13</v>
      </c>
      <c r="B48" s="47" t="s">
        <v>194</v>
      </c>
      <c r="C48" s="197"/>
      <c r="D48" s="49">
        <v>7686</v>
      </c>
    </row>
    <row r="49" spans="1:4" x14ac:dyDescent="0.3">
      <c r="A49" s="46">
        <v>14</v>
      </c>
      <c r="B49" s="52" t="s">
        <v>195</v>
      </c>
      <c r="C49" s="58" t="s">
        <v>134</v>
      </c>
      <c r="D49" s="51">
        <v>23790</v>
      </c>
    </row>
    <row r="50" spans="1:4" x14ac:dyDescent="0.3">
      <c r="A50" s="46">
        <v>15</v>
      </c>
      <c r="B50" s="59" t="s">
        <v>196</v>
      </c>
      <c r="C50" s="197" t="s">
        <v>132</v>
      </c>
      <c r="D50" s="49">
        <v>4270</v>
      </c>
    </row>
    <row r="51" spans="1:4" x14ac:dyDescent="0.3">
      <c r="A51" s="46">
        <v>16</v>
      </c>
      <c r="B51" s="59" t="s">
        <v>197</v>
      </c>
      <c r="C51" s="197"/>
      <c r="D51" s="49">
        <v>14640</v>
      </c>
    </row>
    <row r="52" spans="1:4" ht="27.6" x14ac:dyDescent="0.3">
      <c r="A52" s="46">
        <v>17</v>
      </c>
      <c r="B52" s="59" t="s">
        <v>198</v>
      </c>
      <c r="C52" s="197" t="s">
        <v>135</v>
      </c>
      <c r="D52" s="49">
        <v>10980</v>
      </c>
    </row>
    <row r="53" spans="1:4" x14ac:dyDescent="0.3">
      <c r="A53" s="46">
        <v>18</v>
      </c>
      <c r="B53" s="54" t="s">
        <v>199</v>
      </c>
      <c r="C53" s="197"/>
      <c r="D53" s="49">
        <v>10370</v>
      </c>
    </row>
    <row r="54" spans="1:4" ht="27.6" x14ac:dyDescent="0.3">
      <c r="A54" s="46">
        <v>19</v>
      </c>
      <c r="B54" s="54" t="s">
        <v>200</v>
      </c>
      <c r="C54" s="55" t="s">
        <v>146</v>
      </c>
      <c r="D54" s="49">
        <v>17690</v>
      </c>
    </row>
    <row r="55" spans="1:4" x14ac:dyDescent="0.3">
      <c r="A55" s="198" t="s">
        <v>147</v>
      </c>
      <c r="B55" s="198"/>
      <c r="C55" s="198"/>
      <c r="D55" s="198"/>
    </row>
    <row r="56" spans="1:4" x14ac:dyDescent="0.3">
      <c r="A56" s="46">
        <v>1</v>
      </c>
      <c r="B56" s="54" t="s">
        <v>201</v>
      </c>
      <c r="C56" s="58" t="s">
        <v>124</v>
      </c>
      <c r="D56" s="49">
        <v>6100</v>
      </c>
    </row>
    <row r="57" spans="1:4" x14ac:dyDescent="0.3">
      <c r="A57" s="46">
        <v>2</v>
      </c>
      <c r="B57" s="54" t="s">
        <v>202</v>
      </c>
      <c r="C57" s="55" t="s">
        <v>125</v>
      </c>
      <c r="D57" s="49">
        <v>6100</v>
      </c>
    </row>
    <row r="58" spans="1:4" x14ac:dyDescent="0.3">
      <c r="A58" s="46">
        <v>3</v>
      </c>
      <c r="B58" s="47" t="s">
        <v>203</v>
      </c>
      <c r="C58" s="55" t="s">
        <v>125</v>
      </c>
      <c r="D58" s="49">
        <v>6710</v>
      </c>
    </row>
    <row r="59" spans="1:4" x14ac:dyDescent="0.3">
      <c r="A59" s="46">
        <v>4</v>
      </c>
      <c r="B59" s="61" t="s">
        <v>204</v>
      </c>
      <c r="C59" s="55" t="s">
        <v>135</v>
      </c>
      <c r="D59" s="49">
        <v>10370</v>
      </c>
    </row>
    <row r="60" spans="1:4" x14ac:dyDescent="0.3">
      <c r="A60" s="198" t="s">
        <v>148</v>
      </c>
      <c r="B60" s="198"/>
      <c r="C60" s="198"/>
      <c r="D60" s="198"/>
    </row>
    <row r="61" spans="1:4" x14ac:dyDescent="0.3">
      <c r="A61" s="46">
        <v>1</v>
      </c>
      <c r="B61" s="54" t="s">
        <v>205</v>
      </c>
      <c r="C61" s="200" t="s">
        <v>124</v>
      </c>
      <c r="D61" s="49">
        <v>6100</v>
      </c>
    </row>
    <row r="62" spans="1:4" x14ac:dyDescent="0.3">
      <c r="A62" s="46">
        <v>2</v>
      </c>
      <c r="B62" s="54" t="s">
        <v>206</v>
      </c>
      <c r="C62" s="200"/>
      <c r="D62" s="49">
        <v>6100</v>
      </c>
    </row>
    <row r="63" spans="1:4" ht="27.6" x14ac:dyDescent="0.3">
      <c r="A63" s="46">
        <v>3</v>
      </c>
      <c r="B63" s="54" t="s">
        <v>207</v>
      </c>
      <c r="C63" s="55" t="s">
        <v>125</v>
      </c>
      <c r="D63" s="49">
        <v>6100</v>
      </c>
    </row>
    <row r="64" spans="1:4" x14ac:dyDescent="0.3">
      <c r="A64" s="46">
        <v>4</v>
      </c>
      <c r="B64" s="54" t="s">
        <v>208</v>
      </c>
      <c r="C64" s="48" t="s">
        <v>126</v>
      </c>
      <c r="D64" s="49">
        <v>17080</v>
      </c>
    </row>
    <row r="65" spans="1:4" ht="27.6" x14ac:dyDescent="0.3">
      <c r="A65" s="46">
        <v>5</v>
      </c>
      <c r="B65" s="54" t="s">
        <v>209</v>
      </c>
      <c r="C65" s="48" t="s">
        <v>149</v>
      </c>
      <c r="D65" s="49">
        <v>18300</v>
      </c>
    </row>
    <row r="66" spans="1:4" ht="41.4" x14ac:dyDescent="0.3">
      <c r="A66" s="46">
        <v>6</v>
      </c>
      <c r="B66" s="54" t="s">
        <v>210</v>
      </c>
      <c r="C66" s="199" t="s">
        <v>150</v>
      </c>
      <c r="D66" s="49">
        <v>25010</v>
      </c>
    </row>
    <row r="67" spans="1:4" ht="41.4" x14ac:dyDescent="0.3">
      <c r="A67" s="46">
        <v>7</v>
      </c>
      <c r="B67" s="54" t="s">
        <v>211</v>
      </c>
      <c r="C67" s="199"/>
      <c r="D67" s="49">
        <v>25010</v>
      </c>
    </row>
    <row r="68" spans="1:4" x14ac:dyDescent="0.3">
      <c r="A68" s="46">
        <v>8</v>
      </c>
      <c r="B68" s="47" t="s">
        <v>212</v>
      </c>
      <c r="C68" s="48" t="s">
        <v>151</v>
      </c>
      <c r="D68" s="49">
        <v>17690</v>
      </c>
    </row>
    <row r="69" spans="1:4" x14ac:dyDescent="0.3">
      <c r="A69" s="46">
        <v>9</v>
      </c>
      <c r="B69" s="54" t="s">
        <v>213</v>
      </c>
      <c r="C69" s="55" t="s">
        <v>128</v>
      </c>
      <c r="D69" s="49">
        <v>27206</v>
      </c>
    </row>
    <row r="70" spans="1:4" ht="27.6" x14ac:dyDescent="0.3">
      <c r="A70" s="46">
        <v>10</v>
      </c>
      <c r="B70" s="54" t="s">
        <v>214</v>
      </c>
      <c r="C70" s="197" t="s">
        <v>152</v>
      </c>
      <c r="D70" s="49">
        <v>18910</v>
      </c>
    </row>
    <row r="71" spans="1:4" ht="27.6" x14ac:dyDescent="0.3">
      <c r="A71" s="46">
        <v>11</v>
      </c>
      <c r="B71" s="54" t="s">
        <v>215</v>
      </c>
      <c r="C71" s="197"/>
      <c r="D71" s="49">
        <v>18910</v>
      </c>
    </row>
    <row r="72" spans="1:4" ht="27.6" x14ac:dyDescent="0.3">
      <c r="A72" s="46">
        <v>12</v>
      </c>
      <c r="B72" s="54" t="s">
        <v>216</v>
      </c>
      <c r="C72" s="197"/>
      <c r="D72" s="49">
        <v>18910</v>
      </c>
    </row>
    <row r="73" spans="1:4" ht="41.4" x14ac:dyDescent="0.3">
      <c r="A73" s="46">
        <v>13</v>
      </c>
      <c r="B73" s="54" t="s">
        <v>217</v>
      </c>
      <c r="C73" s="197"/>
      <c r="D73" s="49">
        <v>16470</v>
      </c>
    </row>
    <row r="74" spans="1:4" ht="41.4" x14ac:dyDescent="0.3">
      <c r="A74" s="46">
        <v>14</v>
      </c>
      <c r="B74" s="54" t="s">
        <v>218</v>
      </c>
      <c r="C74" s="197"/>
      <c r="D74" s="49">
        <v>16470</v>
      </c>
    </row>
    <row r="75" spans="1:4" ht="41.4" x14ac:dyDescent="0.3">
      <c r="A75" s="46">
        <v>15</v>
      </c>
      <c r="B75" s="54" t="s">
        <v>219</v>
      </c>
      <c r="C75" s="197"/>
      <c r="D75" s="49">
        <v>16470</v>
      </c>
    </row>
    <row r="76" spans="1:4" ht="41.4" x14ac:dyDescent="0.3">
      <c r="A76" s="46">
        <v>16</v>
      </c>
      <c r="B76" s="54" t="s">
        <v>220</v>
      </c>
      <c r="C76" s="197"/>
      <c r="D76" s="49">
        <v>19520</v>
      </c>
    </row>
    <row r="77" spans="1:4" ht="41.4" x14ac:dyDescent="0.3">
      <c r="A77" s="46">
        <v>17</v>
      </c>
      <c r="B77" s="54" t="s">
        <v>221</v>
      </c>
      <c r="C77" s="197"/>
      <c r="D77" s="49">
        <v>19520</v>
      </c>
    </row>
    <row r="78" spans="1:4" ht="41.4" x14ac:dyDescent="0.3">
      <c r="A78" s="46">
        <v>18</v>
      </c>
      <c r="B78" s="54" t="s">
        <v>222</v>
      </c>
      <c r="C78" s="197"/>
      <c r="D78" s="49">
        <v>19520</v>
      </c>
    </row>
    <row r="79" spans="1:4" ht="41.4" x14ac:dyDescent="0.3">
      <c r="A79" s="46">
        <v>19</v>
      </c>
      <c r="B79" s="54" t="s">
        <v>223</v>
      </c>
      <c r="C79" s="197"/>
      <c r="D79" s="49">
        <v>19520</v>
      </c>
    </row>
    <row r="80" spans="1:4" ht="41.4" x14ac:dyDescent="0.3">
      <c r="A80" s="46">
        <v>20</v>
      </c>
      <c r="B80" s="54" t="s">
        <v>224</v>
      </c>
      <c r="C80" s="197"/>
      <c r="D80" s="49">
        <v>19520</v>
      </c>
    </row>
    <row r="81" spans="1:4" ht="41.4" x14ac:dyDescent="0.3">
      <c r="A81" s="46">
        <v>21</v>
      </c>
      <c r="B81" s="54" t="s">
        <v>225</v>
      </c>
      <c r="C81" s="197"/>
      <c r="D81" s="49">
        <v>19520</v>
      </c>
    </row>
    <row r="82" spans="1:4" ht="41.4" x14ac:dyDescent="0.3">
      <c r="A82" s="46">
        <v>22</v>
      </c>
      <c r="B82" s="54" t="s">
        <v>226</v>
      </c>
      <c r="C82" s="197"/>
      <c r="D82" s="49">
        <v>19520</v>
      </c>
    </row>
    <row r="83" spans="1:4" ht="41.4" x14ac:dyDescent="0.3">
      <c r="A83" s="46">
        <v>23</v>
      </c>
      <c r="B83" s="54" t="s">
        <v>227</v>
      </c>
      <c r="C83" s="197"/>
      <c r="D83" s="49">
        <v>19520</v>
      </c>
    </row>
    <row r="84" spans="1:4" ht="41.4" x14ac:dyDescent="0.3">
      <c r="A84" s="46">
        <v>24</v>
      </c>
      <c r="B84" s="54" t="s">
        <v>228</v>
      </c>
      <c r="C84" s="197"/>
      <c r="D84" s="49">
        <v>19520</v>
      </c>
    </row>
    <row r="85" spans="1:4" ht="41.4" x14ac:dyDescent="0.3">
      <c r="A85" s="46">
        <v>25</v>
      </c>
      <c r="B85" s="54" t="s">
        <v>229</v>
      </c>
      <c r="C85" s="197"/>
      <c r="D85" s="49">
        <v>19520</v>
      </c>
    </row>
    <row r="86" spans="1:4" ht="41.4" x14ac:dyDescent="0.3">
      <c r="A86" s="46">
        <v>26</v>
      </c>
      <c r="B86" s="54" t="s">
        <v>230</v>
      </c>
      <c r="C86" s="197"/>
      <c r="D86" s="49">
        <v>19520</v>
      </c>
    </row>
    <row r="87" spans="1:4" ht="27.6" x14ac:dyDescent="0.3">
      <c r="A87" s="46">
        <v>27</v>
      </c>
      <c r="B87" s="54" t="s">
        <v>231</v>
      </c>
      <c r="C87" s="204" t="s">
        <v>153</v>
      </c>
      <c r="D87" s="49">
        <v>17690</v>
      </c>
    </row>
    <row r="88" spans="1:4" ht="27.6" x14ac:dyDescent="0.3">
      <c r="A88" s="46">
        <v>28</v>
      </c>
      <c r="B88" s="54" t="s">
        <v>232</v>
      </c>
      <c r="C88" s="204"/>
      <c r="D88" s="49">
        <v>16470</v>
      </c>
    </row>
    <row r="89" spans="1:4" x14ac:dyDescent="0.3">
      <c r="A89" s="46">
        <v>29</v>
      </c>
      <c r="B89" s="54" t="s">
        <v>233</v>
      </c>
      <c r="C89" s="55" t="s">
        <v>132</v>
      </c>
      <c r="D89" s="49">
        <v>14640</v>
      </c>
    </row>
    <row r="90" spans="1:4" x14ac:dyDescent="0.3">
      <c r="A90" s="46">
        <v>30</v>
      </c>
      <c r="B90" s="47" t="s">
        <v>234</v>
      </c>
      <c r="C90" s="205" t="s">
        <v>135</v>
      </c>
      <c r="D90" s="49">
        <v>10980</v>
      </c>
    </row>
    <row r="91" spans="1:4" x14ac:dyDescent="0.3">
      <c r="A91" s="46">
        <v>31</v>
      </c>
      <c r="B91" s="54" t="s">
        <v>235</v>
      </c>
      <c r="C91" s="205"/>
      <c r="D91" s="49">
        <v>9150</v>
      </c>
    </row>
    <row r="92" spans="1:4" x14ac:dyDescent="0.3">
      <c r="A92" s="198" t="s">
        <v>154</v>
      </c>
      <c r="B92" s="198"/>
      <c r="C92" s="198"/>
      <c r="D92" s="198"/>
    </row>
    <row r="93" spans="1:4" x14ac:dyDescent="0.3">
      <c r="A93" s="46">
        <v>1</v>
      </c>
      <c r="B93" s="61" t="s">
        <v>236</v>
      </c>
      <c r="C93" s="60" t="s">
        <v>124</v>
      </c>
      <c r="D93" s="49">
        <v>6100</v>
      </c>
    </row>
    <row r="94" spans="1:4" x14ac:dyDescent="0.3">
      <c r="A94" s="46">
        <v>2</v>
      </c>
      <c r="B94" s="62" t="s">
        <v>166</v>
      </c>
      <c r="C94" s="60" t="s">
        <v>126</v>
      </c>
      <c r="D94" s="49">
        <v>17080</v>
      </c>
    </row>
    <row r="95" spans="1:4" x14ac:dyDescent="0.3">
      <c r="A95" s="198" t="s">
        <v>155</v>
      </c>
      <c r="B95" s="198"/>
      <c r="C95" s="198"/>
      <c r="D95" s="198"/>
    </row>
    <row r="96" spans="1:4" x14ac:dyDescent="0.3">
      <c r="A96" s="46">
        <v>1</v>
      </c>
      <c r="B96" s="52" t="s">
        <v>237</v>
      </c>
      <c r="C96" s="55" t="s">
        <v>143</v>
      </c>
      <c r="D96" s="49">
        <v>5490</v>
      </c>
    </row>
    <row r="97" spans="1:4" x14ac:dyDescent="0.3">
      <c r="A97" s="46">
        <v>2</v>
      </c>
      <c r="B97" s="54" t="s">
        <v>238</v>
      </c>
      <c r="C97" s="197" t="s">
        <v>125</v>
      </c>
      <c r="D97" s="49">
        <v>6100</v>
      </c>
    </row>
    <row r="98" spans="1:4" x14ac:dyDescent="0.3">
      <c r="A98" s="46">
        <v>3</v>
      </c>
      <c r="B98" s="52" t="s">
        <v>163</v>
      </c>
      <c r="C98" s="197"/>
      <c r="D98" s="49">
        <v>18910</v>
      </c>
    </row>
    <row r="99" spans="1:4" x14ac:dyDescent="0.3">
      <c r="A99" s="46">
        <v>4</v>
      </c>
      <c r="B99" s="54" t="s">
        <v>239</v>
      </c>
      <c r="C99" s="197"/>
      <c r="D99" s="49">
        <v>18910</v>
      </c>
    </row>
    <row r="100" spans="1:4" x14ac:dyDescent="0.3">
      <c r="A100" s="46">
        <v>5</v>
      </c>
      <c r="B100" s="47" t="s">
        <v>240</v>
      </c>
      <c r="C100" s="55" t="s">
        <v>126</v>
      </c>
      <c r="D100" s="49">
        <v>18910</v>
      </c>
    </row>
    <row r="101" spans="1:4" x14ac:dyDescent="0.3">
      <c r="A101" s="46">
        <v>6</v>
      </c>
      <c r="B101" s="54" t="s">
        <v>170</v>
      </c>
      <c r="C101" s="197" t="s">
        <v>130</v>
      </c>
      <c r="D101" s="49">
        <v>10370</v>
      </c>
    </row>
    <row r="102" spans="1:4" x14ac:dyDescent="0.3">
      <c r="A102" s="46">
        <v>7</v>
      </c>
      <c r="B102" s="54" t="s">
        <v>241</v>
      </c>
      <c r="C102" s="197"/>
      <c r="D102" s="49">
        <v>17690</v>
      </c>
    </row>
    <row r="103" spans="1:4" x14ac:dyDescent="0.3">
      <c r="A103" s="46">
        <v>8</v>
      </c>
      <c r="B103" s="54" t="s">
        <v>242</v>
      </c>
      <c r="C103" s="197"/>
      <c r="D103" s="49">
        <v>15860</v>
      </c>
    </row>
    <row r="104" spans="1:4" ht="27.6" x14ac:dyDescent="0.3">
      <c r="A104" s="46">
        <v>9</v>
      </c>
      <c r="B104" s="54" t="s">
        <v>243</v>
      </c>
      <c r="C104" s="55" t="s">
        <v>152</v>
      </c>
      <c r="D104" s="49">
        <v>15860</v>
      </c>
    </row>
    <row r="105" spans="1:4" ht="27.6" x14ac:dyDescent="0.3">
      <c r="A105" s="46">
        <v>10</v>
      </c>
      <c r="B105" s="54" t="s">
        <v>244</v>
      </c>
      <c r="C105" s="48" t="s">
        <v>156</v>
      </c>
      <c r="D105" s="49">
        <v>17080</v>
      </c>
    </row>
    <row r="106" spans="1:4" x14ac:dyDescent="0.3">
      <c r="A106" s="46">
        <v>11</v>
      </c>
      <c r="B106" s="47" t="s">
        <v>245</v>
      </c>
      <c r="C106" s="197" t="s">
        <v>128</v>
      </c>
      <c r="D106" s="49">
        <v>27450</v>
      </c>
    </row>
    <row r="107" spans="1:4" x14ac:dyDescent="0.3">
      <c r="A107" s="46">
        <v>12</v>
      </c>
      <c r="B107" s="47" t="s">
        <v>246</v>
      </c>
      <c r="C107" s="197"/>
      <c r="D107" s="49">
        <v>21960</v>
      </c>
    </row>
    <row r="108" spans="1:4" x14ac:dyDescent="0.3">
      <c r="A108" s="46">
        <v>13</v>
      </c>
      <c r="B108" s="52" t="s">
        <v>247</v>
      </c>
      <c r="C108" s="197" t="s">
        <v>132</v>
      </c>
      <c r="D108" s="49">
        <v>15250</v>
      </c>
    </row>
    <row r="109" spans="1:4" x14ac:dyDescent="0.3">
      <c r="A109" s="46">
        <v>14</v>
      </c>
      <c r="B109" s="52" t="s">
        <v>248</v>
      </c>
      <c r="C109" s="197"/>
      <c r="D109" s="49">
        <v>15250</v>
      </c>
    </row>
    <row r="110" spans="1:4" x14ac:dyDescent="0.3">
      <c r="A110" s="46">
        <v>15</v>
      </c>
      <c r="B110" s="52" t="s">
        <v>249</v>
      </c>
      <c r="C110" s="197"/>
      <c r="D110" s="49">
        <v>12200</v>
      </c>
    </row>
    <row r="111" spans="1:4" ht="27.6" x14ac:dyDescent="0.3">
      <c r="A111" s="46">
        <v>16</v>
      </c>
      <c r="B111" s="54" t="s">
        <v>250</v>
      </c>
      <c r="C111" s="197" t="s">
        <v>135</v>
      </c>
      <c r="D111" s="49">
        <v>10980</v>
      </c>
    </row>
    <row r="112" spans="1:4" x14ac:dyDescent="0.3">
      <c r="A112" s="46">
        <v>17</v>
      </c>
      <c r="B112" s="47" t="s">
        <v>251</v>
      </c>
      <c r="C112" s="197"/>
      <c r="D112" s="49">
        <v>32940</v>
      </c>
    </row>
    <row r="113" spans="1:4" x14ac:dyDescent="0.3">
      <c r="A113" s="198" t="s">
        <v>157</v>
      </c>
      <c r="B113" s="198"/>
      <c r="C113" s="198"/>
      <c r="D113" s="198"/>
    </row>
    <row r="114" spans="1:4" x14ac:dyDescent="0.3">
      <c r="A114" s="46">
        <v>1</v>
      </c>
      <c r="B114" s="61" t="s">
        <v>252</v>
      </c>
      <c r="C114" s="60" t="s">
        <v>124</v>
      </c>
      <c r="D114" s="49">
        <v>5490</v>
      </c>
    </row>
    <row r="115" spans="1:4" x14ac:dyDescent="0.3">
      <c r="A115" s="46">
        <v>2</v>
      </c>
      <c r="B115" s="62" t="s">
        <v>253</v>
      </c>
      <c r="C115" s="55" t="s">
        <v>144</v>
      </c>
      <c r="D115" s="49">
        <v>13420</v>
      </c>
    </row>
    <row r="116" spans="1:4" x14ac:dyDescent="0.3">
      <c r="A116" s="198" t="s">
        <v>158</v>
      </c>
      <c r="B116" s="198"/>
      <c r="C116" s="198"/>
      <c r="D116" s="198"/>
    </row>
    <row r="117" spans="1:4" x14ac:dyDescent="0.3">
      <c r="A117" s="46">
        <v>1</v>
      </c>
      <c r="B117" s="62" t="s">
        <v>254</v>
      </c>
      <c r="C117" s="55" t="s">
        <v>124</v>
      </c>
      <c r="D117" s="49">
        <v>6100</v>
      </c>
    </row>
    <row r="118" spans="1:4" x14ac:dyDescent="0.3">
      <c r="A118" s="198" t="s">
        <v>159</v>
      </c>
      <c r="B118" s="198"/>
      <c r="C118" s="198"/>
      <c r="D118" s="198"/>
    </row>
    <row r="119" spans="1:4" x14ac:dyDescent="0.3">
      <c r="A119" s="46">
        <v>1</v>
      </c>
      <c r="B119" s="47" t="s">
        <v>254</v>
      </c>
      <c r="C119" s="55" t="s">
        <v>124</v>
      </c>
      <c r="D119" s="49">
        <v>6100</v>
      </c>
    </row>
    <row r="120" spans="1:4" x14ac:dyDescent="0.3">
      <c r="A120" s="63"/>
      <c r="B120" s="64"/>
      <c r="C120" s="65"/>
      <c r="D120" s="66"/>
    </row>
    <row r="121" spans="1:4" x14ac:dyDescent="0.3">
      <c r="A121" s="67"/>
      <c r="B121" s="67"/>
      <c r="C121" s="67"/>
      <c r="D121" s="67"/>
    </row>
    <row r="122" spans="1:4" x14ac:dyDescent="0.3">
      <c r="A122" s="67"/>
      <c r="B122" s="69" t="s">
        <v>160</v>
      </c>
      <c r="C122" s="67"/>
      <c r="D122" s="67"/>
    </row>
  </sheetData>
  <sheetProtection password="CA3C" sheet="1" objects="1" scenarios="1"/>
  <mergeCells count="36">
    <mergeCell ref="A1:D1"/>
    <mergeCell ref="A2:D2"/>
    <mergeCell ref="A3:D3"/>
    <mergeCell ref="A4:D4"/>
    <mergeCell ref="A118:D118"/>
    <mergeCell ref="C87:C88"/>
    <mergeCell ref="C90:C91"/>
    <mergeCell ref="A92:D92"/>
    <mergeCell ref="A95:D95"/>
    <mergeCell ref="C97:C99"/>
    <mergeCell ref="C101:C103"/>
    <mergeCell ref="C106:C107"/>
    <mergeCell ref="C108:C110"/>
    <mergeCell ref="C111:C112"/>
    <mergeCell ref="A113:D113"/>
    <mergeCell ref="A116:D116"/>
    <mergeCell ref="C70:C86"/>
    <mergeCell ref="A31:D31"/>
    <mergeCell ref="A35:D35"/>
    <mergeCell ref="C38:C40"/>
    <mergeCell ref="C41:C44"/>
    <mergeCell ref="C47:C48"/>
    <mergeCell ref="C50:C51"/>
    <mergeCell ref="C52:C53"/>
    <mergeCell ref="A55:D55"/>
    <mergeCell ref="A60:D60"/>
    <mergeCell ref="C61:C62"/>
    <mergeCell ref="C66:C67"/>
    <mergeCell ref="C29:C30"/>
    <mergeCell ref="A7:D7"/>
    <mergeCell ref="C9:C10"/>
    <mergeCell ref="C11:C14"/>
    <mergeCell ref="C17:C18"/>
    <mergeCell ref="C22:C24"/>
    <mergeCell ref="C25:C26"/>
    <mergeCell ref="C27:C28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E23" sqref="E23"/>
    </sheetView>
  </sheetViews>
  <sheetFormatPr defaultColWidth="9.109375" defaultRowHeight="13.2" x14ac:dyDescent="0.25"/>
  <cols>
    <col min="1" max="1" width="6" style="1" customWidth="1"/>
    <col min="2" max="2" width="26.5546875" style="1" customWidth="1"/>
    <col min="3" max="3" width="34.109375" style="1" customWidth="1"/>
    <col min="4" max="4" width="14.5546875" style="1" customWidth="1"/>
    <col min="5" max="5" width="11.5546875" style="1" customWidth="1"/>
    <col min="6" max="6" width="10.5546875" style="1" customWidth="1"/>
    <col min="7" max="7" width="10.33203125" style="1" customWidth="1"/>
    <col min="8" max="8" width="17.5546875" style="1" customWidth="1"/>
    <col min="9" max="9" width="22.33203125" style="1" customWidth="1"/>
    <col min="10" max="10" width="15.5546875" style="1" customWidth="1"/>
    <col min="11" max="256" width="9.109375" style="1"/>
    <col min="257" max="257" width="6" style="1" customWidth="1"/>
    <col min="258" max="258" width="26.5546875" style="1" customWidth="1"/>
    <col min="259" max="259" width="34.109375" style="1" customWidth="1"/>
    <col min="260" max="260" width="14.5546875" style="1" customWidth="1"/>
    <col min="261" max="261" width="11.5546875" style="1" customWidth="1"/>
    <col min="262" max="262" width="10.5546875" style="1" customWidth="1"/>
    <col min="263" max="263" width="10.33203125" style="1" customWidth="1"/>
    <col min="264" max="264" width="17.5546875" style="1" customWidth="1"/>
    <col min="265" max="265" width="22.33203125" style="1" customWidth="1"/>
    <col min="266" max="266" width="15.5546875" style="1" customWidth="1"/>
    <col min="267" max="512" width="9.109375" style="1"/>
    <col min="513" max="513" width="6" style="1" customWidth="1"/>
    <col min="514" max="514" width="26.5546875" style="1" customWidth="1"/>
    <col min="515" max="515" width="34.109375" style="1" customWidth="1"/>
    <col min="516" max="516" width="14.5546875" style="1" customWidth="1"/>
    <col min="517" max="517" width="11.5546875" style="1" customWidth="1"/>
    <col min="518" max="518" width="10.5546875" style="1" customWidth="1"/>
    <col min="519" max="519" width="10.33203125" style="1" customWidth="1"/>
    <col min="520" max="520" width="17.5546875" style="1" customWidth="1"/>
    <col min="521" max="521" width="22.33203125" style="1" customWidth="1"/>
    <col min="522" max="522" width="15.5546875" style="1" customWidth="1"/>
    <col min="523" max="768" width="9.109375" style="1"/>
    <col min="769" max="769" width="6" style="1" customWidth="1"/>
    <col min="770" max="770" width="26.5546875" style="1" customWidth="1"/>
    <col min="771" max="771" width="34.109375" style="1" customWidth="1"/>
    <col min="772" max="772" width="14.5546875" style="1" customWidth="1"/>
    <col min="773" max="773" width="11.5546875" style="1" customWidth="1"/>
    <col min="774" max="774" width="10.5546875" style="1" customWidth="1"/>
    <col min="775" max="775" width="10.33203125" style="1" customWidth="1"/>
    <col min="776" max="776" width="17.5546875" style="1" customWidth="1"/>
    <col min="777" max="777" width="22.33203125" style="1" customWidth="1"/>
    <col min="778" max="778" width="15.5546875" style="1" customWidth="1"/>
    <col min="779" max="1024" width="9.109375" style="1"/>
    <col min="1025" max="1025" width="6" style="1" customWidth="1"/>
    <col min="1026" max="1026" width="26.5546875" style="1" customWidth="1"/>
    <col min="1027" max="1027" width="34.109375" style="1" customWidth="1"/>
    <col min="1028" max="1028" width="14.5546875" style="1" customWidth="1"/>
    <col min="1029" max="1029" width="11.5546875" style="1" customWidth="1"/>
    <col min="1030" max="1030" width="10.5546875" style="1" customWidth="1"/>
    <col min="1031" max="1031" width="10.33203125" style="1" customWidth="1"/>
    <col min="1032" max="1032" width="17.5546875" style="1" customWidth="1"/>
    <col min="1033" max="1033" width="22.33203125" style="1" customWidth="1"/>
    <col min="1034" max="1034" width="15.5546875" style="1" customWidth="1"/>
    <col min="1035" max="1280" width="9.109375" style="1"/>
    <col min="1281" max="1281" width="6" style="1" customWidth="1"/>
    <col min="1282" max="1282" width="26.5546875" style="1" customWidth="1"/>
    <col min="1283" max="1283" width="34.109375" style="1" customWidth="1"/>
    <col min="1284" max="1284" width="14.5546875" style="1" customWidth="1"/>
    <col min="1285" max="1285" width="11.5546875" style="1" customWidth="1"/>
    <col min="1286" max="1286" width="10.5546875" style="1" customWidth="1"/>
    <col min="1287" max="1287" width="10.33203125" style="1" customWidth="1"/>
    <col min="1288" max="1288" width="17.5546875" style="1" customWidth="1"/>
    <col min="1289" max="1289" width="22.33203125" style="1" customWidth="1"/>
    <col min="1290" max="1290" width="15.5546875" style="1" customWidth="1"/>
    <col min="1291" max="1536" width="9.109375" style="1"/>
    <col min="1537" max="1537" width="6" style="1" customWidth="1"/>
    <col min="1538" max="1538" width="26.5546875" style="1" customWidth="1"/>
    <col min="1539" max="1539" width="34.109375" style="1" customWidth="1"/>
    <col min="1540" max="1540" width="14.5546875" style="1" customWidth="1"/>
    <col min="1541" max="1541" width="11.5546875" style="1" customWidth="1"/>
    <col min="1542" max="1542" width="10.5546875" style="1" customWidth="1"/>
    <col min="1543" max="1543" width="10.33203125" style="1" customWidth="1"/>
    <col min="1544" max="1544" width="17.5546875" style="1" customWidth="1"/>
    <col min="1545" max="1545" width="22.33203125" style="1" customWidth="1"/>
    <col min="1546" max="1546" width="15.5546875" style="1" customWidth="1"/>
    <col min="1547" max="1792" width="9.109375" style="1"/>
    <col min="1793" max="1793" width="6" style="1" customWidth="1"/>
    <col min="1794" max="1794" width="26.5546875" style="1" customWidth="1"/>
    <col min="1795" max="1795" width="34.109375" style="1" customWidth="1"/>
    <col min="1796" max="1796" width="14.5546875" style="1" customWidth="1"/>
    <col min="1797" max="1797" width="11.5546875" style="1" customWidth="1"/>
    <col min="1798" max="1798" width="10.5546875" style="1" customWidth="1"/>
    <col min="1799" max="1799" width="10.33203125" style="1" customWidth="1"/>
    <col min="1800" max="1800" width="17.5546875" style="1" customWidth="1"/>
    <col min="1801" max="1801" width="22.33203125" style="1" customWidth="1"/>
    <col min="1802" max="1802" width="15.5546875" style="1" customWidth="1"/>
    <col min="1803" max="2048" width="9.109375" style="1"/>
    <col min="2049" max="2049" width="6" style="1" customWidth="1"/>
    <col min="2050" max="2050" width="26.5546875" style="1" customWidth="1"/>
    <col min="2051" max="2051" width="34.109375" style="1" customWidth="1"/>
    <col min="2052" max="2052" width="14.5546875" style="1" customWidth="1"/>
    <col min="2053" max="2053" width="11.5546875" style="1" customWidth="1"/>
    <col min="2054" max="2054" width="10.5546875" style="1" customWidth="1"/>
    <col min="2055" max="2055" width="10.33203125" style="1" customWidth="1"/>
    <col min="2056" max="2056" width="17.5546875" style="1" customWidth="1"/>
    <col min="2057" max="2057" width="22.33203125" style="1" customWidth="1"/>
    <col min="2058" max="2058" width="15.5546875" style="1" customWidth="1"/>
    <col min="2059" max="2304" width="9.109375" style="1"/>
    <col min="2305" max="2305" width="6" style="1" customWidth="1"/>
    <col min="2306" max="2306" width="26.5546875" style="1" customWidth="1"/>
    <col min="2307" max="2307" width="34.109375" style="1" customWidth="1"/>
    <col min="2308" max="2308" width="14.5546875" style="1" customWidth="1"/>
    <col min="2309" max="2309" width="11.5546875" style="1" customWidth="1"/>
    <col min="2310" max="2310" width="10.5546875" style="1" customWidth="1"/>
    <col min="2311" max="2311" width="10.33203125" style="1" customWidth="1"/>
    <col min="2312" max="2312" width="17.5546875" style="1" customWidth="1"/>
    <col min="2313" max="2313" width="22.33203125" style="1" customWidth="1"/>
    <col min="2314" max="2314" width="15.5546875" style="1" customWidth="1"/>
    <col min="2315" max="2560" width="9.109375" style="1"/>
    <col min="2561" max="2561" width="6" style="1" customWidth="1"/>
    <col min="2562" max="2562" width="26.5546875" style="1" customWidth="1"/>
    <col min="2563" max="2563" width="34.109375" style="1" customWidth="1"/>
    <col min="2564" max="2564" width="14.5546875" style="1" customWidth="1"/>
    <col min="2565" max="2565" width="11.5546875" style="1" customWidth="1"/>
    <col min="2566" max="2566" width="10.5546875" style="1" customWidth="1"/>
    <col min="2567" max="2567" width="10.33203125" style="1" customWidth="1"/>
    <col min="2568" max="2568" width="17.5546875" style="1" customWidth="1"/>
    <col min="2569" max="2569" width="22.33203125" style="1" customWidth="1"/>
    <col min="2570" max="2570" width="15.5546875" style="1" customWidth="1"/>
    <col min="2571" max="2816" width="9.109375" style="1"/>
    <col min="2817" max="2817" width="6" style="1" customWidth="1"/>
    <col min="2818" max="2818" width="26.5546875" style="1" customWidth="1"/>
    <col min="2819" max="2819" width="34.109375" style="1" customWidth="1"/>
    <col min="2820" max="2820" width="14.5546875" style="1" customWidth="1"/>
    <col min="2821" max="2821" width="11.5546875" style="1" customWidth="1"/>
    <col min="2822" max="2822" width="10.5546875" style="1" customWidth="1"/>
    <col min="2823" max="2823" width="10.33203125" style="1" customWidth="1"/>
    <col min="2824" max="2824" width="17.5546875" style="1" customWidth="1"/>
    <col min="2825" max="2825" width="22.33203125" style="1" customWidth="1"/>
    <col min="2826" max="2826" width="15.5546875" style="1" customWidth="1"/>
    <col min="2827" max="3072" width="9.109375" style="1"/>
    <col min="3073" max="3073" width="6" style="1" customWidth="1"/>
    <col min="3074" max="3074" width="26.5546875" style="1" customWidth="1"/>
    <col min="3075" max="3075" width="34.109375" style="1" customWidth="1"/>
    <col min="3076" max="3076" width="14.5546875" style="1" customWidth="1"/>
    <col min="3077" max="3077" width="11.5546875" style="1" customWidth="1"/>
    <col min="3078" max="3078" width="10.5546875" style="1" customWidth="1"/>
    <col min="3079" max="3079" width="10.33203125" style="1" customWidth="1"/>
    <col min="3080" max="3080" width="17.5546875" style="1" customWidth="1"/>
    <col min="3081" max="3081" width="22.33203125" style="1" customWidth="1"/>
    <col min="3082" max="3082" width="15.5546875" style="1" customWidth="1"/>
    <col min="3083" max="3328" width="9.109375" style="1"/>
    <col min="3329" max="3329" width="6" style="1" customWidth="1"/>
    <col min="3330" max="3330" width="26.5546875" style="1" customWidth="1"/>
    <col min="3331" max="3331" width="34.109375" style="1" customWidth="1"/>
    <col min="3332" max="3332" width="14.5546875" style="1" customWidth="1"/>
    <col min="3333" max="3333" width="11.5546875" style="1" customWidth="1"/>
    <col min="3334" max="3334" width="10.5546875" style="1" customWidth="1"/>
    <col min="3335" max="3335" width="10.33203125" style="1" customWidth="1"/>
    <col min="3336" max="3336" width="17.5546875" style="1" customWidth="1"/>
    <col min="3337" max="3337" width="22.33203125" style="1" customWidth="1"/>
    <col min="3338" max="3338" width="15.5546875" style="1" customWidth="1"/>
    <col min="3339" max="3584" width="9.109375" style="1"/>
    <col min="3585" max="3585" width="6" style="1" customWidth="1"/>
    <col min="3586" max="3586" width="26.5546875" style="1" customWidth="1"/>
    <col min="3587" max="3587" width="34.109375" style="1" customWidth="1"/>
    <col min="3588" max="3588" width="14.5546875" style="1" customWidth="1"/>
    <col min="3589" max="3589" width="11.5546875" style="1" customWidth="1"/>
    <col min="3590" max="3590" width="10.5546875" style="1" customWidth="1"/>
    <col min="3591" max="3591" width="10.33203125" style="1" customWidth="1"/>
    <col min="3592" max="3592" width="17.5546875" style="1" customWidth="1"/>
    <col min="3593" max="3593" width="22.33203125" style="1" customWidth="1"/>
    <col min="3594" max="3594" width="15.5546875" style="1" customWidth="1"/>
    <col min="3595" max="3840" width="9.109375" style="1"/>
    <col min="3841" max="3841" width="6" style="1" customWidth="1"/>
    <col min="3842" max="3842" width="26.5546875" style="1" customWidth="1"/>
    <col min="3843" max="3843" width="34.109375" style="1" customWidth="1"/>
    <col min="3844" max="3844" width="14.5546875" style="1" customWidth="1"/>
    <col min="3845" max="3845" width="11.5546875" style="1" customWidth="1"/>
    <col min="3846" max="3846" width="10.5546875" style="1" customWidth="1"/>
    <col min="3847" max="3847" width="10.33203125" style="1" customWidth="1"/>
    <col min="3848" max="3848" width="17.5546875" style="1" customWidth="1"/>
    <col min="3849" max="3849" width="22.33203125" style="1" customWidth="1"/>
    <col min="3850" max="3850" width="15.5546875" style="1" customWidth="1"/>
    <col min="3851" max="4096" width="9.109375" style="1"/>
    <col min="4097" max="4097" width="6" style="1" customWidth="1"/>
    <col min="4098" max="4098" width="26.5546875" style="1" customWidth="1"/>
    <col min="4099" max="4099" width="34.109375" style="1" customWidth="1"/>
    <col min="4100" max="4100" width="14.5546875" style="1" customWidth="1"/>
    <col min="4101" max="4101" width="11.5546875" style="1" customWidth="1"/>
    <col min="4102" max="4102" width="10.5546875" style="1" customWidth="1"/>
    <col min="4103" max="4103" width="10.33203125" style="1" customWidth="1"/>
    <col min="4104" max="4104" width="17.5546875" style="1" customWidth="1"/>
    <col min="4105" max="4105" width="22.33203125" style="1" customWidth="1"/>
    <col min="4106" max="4106" width="15.5546875" style="1" customWidth="1"/>
    <col min="4107" max="4352" width="9.109375" style="1"/>
    <col min="4353" max="4353" width="6" style="1" customWidth="1"/>
    <col min="4354" max="4354" width="26.5546875" style="1" customWidth="1"/>
    <col min="4355" max="4355" width="34.109375" style="1" customWidth="1"/>
    <col min="4356" max="4356" width="14.5546875" style="1" customWidth="1"/>
    <col min="4357" max="4357" width="11.5546875" style="1" customWidth="1"/>
    <col min="4358" max="4358" width="10.5546875" style="1" customWidth="1"/>
    <col min="4359" max="4359" width="10.33203125" style="1" customWidth="1"/>
    <col min="4360" max="4360" width="17.5546875" style="1" customWidth="1"/>
    <col min="4361" max="4361" width="22.33203125" style="1" customWidth="1"/>
    <col min="4362" max="4362" width="15.5546875" style="1" customWidth="1"/>
    <col min="4363" max="4608" width="9.109375" style="1"/>
    <col min="4609" max="4609" width="6" style="1" customWidth="1"/>
    <col min="4610" max="4610" width="26.5546875" style="1" customWidth="1"/>
    <col min="4611" max="4611" width="34.109375" style="1" customWidth="1"/>
    <col min="4612" max="4612" width="14.5546875" style="1" customWidth="1"/>
    <col min="4613" max="4613" width="11.5546875" style="1" customWidth="1"/>
    <col min="4614" max="4614" width="10.5546875" style="1" customWidth="1"/>
    <col min="4615" max="4615" width="10.33203125" style="1" customWidth="1"/>
    <col min="4616" max="4616" width="17.5546875" style="1" customWidth="1"/>
    <col min="4617" max="4617" width="22.33203125" style="1" customWidth="1"/>
    <col min="4618" max="4618" width="15.5546875" style="1" customWidth="1"/>
    <col min="4619" max="4864" width="9.109375" style="1"/>
    <col min="4865" max="4865" width="6" style="1" customWidth="1"/>
    <col min="4866" max="4866" width="26.5546875" style="1" customWidth="1"/>
    <col min="4867" max="4867" width="34.109375" style="1" customWidth="1"/>
    <col min="4868" max="4868" width="14.5546875" style="1" customWidth="1"/>
    <col min="4869" max="4869" width="11.5546875" style="1" customWidth="1"/>
    <col min="4870" max="4870" width="10.5546875" style="1" customWidth="1"/>
    <col min="4871" max="4871" width="10.33203125" style="1" customWidth="1"/>
    <col min="4872" max="4872" width="17.5546875" style="1" customWidth="1"/>
    <col min="4873" max="4873" width="22.33203125" style="1" customWidth="1"/>
    <col min="4874" max="4874" width="15.5546875" style="1" customWidth="1"/>
    <col min="4875" max="5120" width="9.109375" style="1"/>
    <col min="5121" max="5121" width="6" style="1" customWidth="1"/>
    <col min="5122" max="5122" width="26.5546875" style="1" customWidth="1"/>
    <col min="5123" max="5123" width="34.109375" style="1" customWidth="1"/>
    <col min="5124" max="5124" width="14.5546875" style="1" customWidth="1"/>
    <col min="5125" max="5125" width="11.5546875" style="1" customWidth="1"/>
    <col min="5126" max="5126" width="10.5546875" style="1" customWidth="1"/>
    <col min="5127" max="5127" width="10.33203125" style="1" customWidth="1"/>
    <col min="5128" max="5128" width="17.5546875" style="1" customWidth="1"/>
    <col min="5129" max="5129" width="22.33203125" style="1" customWidth="1"/>
    <col min="5130" max="5130" width="15.5546875" style="1" customWidth="1"/>
    <col min="5131" max="5376" width="9.109375" style="1"/>
    <col min="5377" max="5377" width="6" style="1" customWidth="1"/>
    <col min="5378" max="5378" width="26.5546875" style="1" customWidth="1"/>
    <col min="5379" max="5379" width="34.109375" style="1" customWidth="1"/>
    <col min="5380" max="5380" width="14.5546875" style="1" customWidth="1"/>
    <col min="5381" max="5381" width="11.5546875" style="1" customWidth="1"/>
    <col min="5382" max="5382" width="10.5546875" style="1" customWidth="1"/>
    <col min="5383" max="5383" width="10.33203125" style="1" customWidth="1"/>
    <col min="5384" max="5384" width="17.5546875" style="1" customWidth="1"/>
    <col min="5385" max="5385" width="22.33203125" style="1" customWidth="1"/>
    <col min="5386" max="5386" width="15.5546875" style="1" customWidth="1"/>
    <col min="5387" max="5632" width="9.109375" style="1"/>
    <col min="5633" max="5633" width="6" style="1" customWidth="1"/>
    <col min="5634" max="5634" width="26.5546875" style="1" customWidth="1"/>
    <col min="5635" max="5635" width="34.109375" style="1" customWidth="1"/>
    <col min="5636" max="5636" width="14.5546875" style="1" customWidth="1"/>
    <col min="5637" max="5637" width="11.5546875" style="1" customWidth="1"/>
    <col min="5638" max="5638" width="10.5546875" style="1" customWidth="1"/>
    <col min="5639" max="5639" width="10.33203125" style="1" customWidth="1"/>
    <col min="5640" max="5640" width="17.5546875" style="1" customWidth="1"/>
    <col min="5641" max="5641" width="22.33203125" style="1" customWidth="1"/>
    <col min="5642" max="5642" width="15.5546875" style="1" customWidth="1"/>
    <col min="5643" max="5888" width="9.109375" style="1"/>
    <col min="5889" max="5889" width="6" style="1" customWidth="1"/>
    <col min="5890" max="5890" width="26.5546875" style="1" customWidth="1"/>
    <col min="5891" max="5891" width="34.109375" style="1" customWidth="1"/>
    <col min="5892" max="5892" width="14.5546875" style="1" customWidth="1"/>
    <col min="5893" max="5893" width="11.5546875" style="1" customWidth="1"/>
    <col min="5894" max="5894" width="10.5546875" style="1" customWidth="1"/>
    <col min="5895" max="5895" width="10.33203125" style="1" customWidth="1"/>
    <col min="5896" max="5896" width="17.5546875" style="1" customWidth="1"/>
    <col min="5897" max="5897" width="22.33203125" style="1" customWidth="1"/>
    <col min="5898" max="5898" width="15.5546875" style="1" customWidth="1"/>
    <col min="5899" max="6144" width="9.109375" style="1"/>
    <col min="6145" max="6145" width="6" style="1" customWidth="1"/>
    <col min="6146" max="6146" width="26.5546875" style="1" customWidth="1"/>
    <col min="6147" max="6147" width="34.109375" style="1" customWidth="1"/>
    <col min="6148" max="6148" width="14.5546875" style="1" customWidth="1"/>
    <col min="6149" max="6149" width="11.5546875" style="1" customWidth="1"/>
    <col min="6150" max="6150" width="10.5546875" style="1" customWidth="1"/>
    <col min="6151" max="6151" width="10.33203125" style="1" customWidth="1"/>
    <col min="6152" max="6152" width="17.5546875" style="1" customWidth="1"/>
    <col min="6153" max="6153" width="22.33203125" style="1" customWidth="1"/>
    <col min="6154" max="6154" width="15.5546875" style="1" customWidth="1"/>
    <col min="6155" max="6400" width="9.109375" style="1"/>
    <col min="6401" max="6401" width="6" style="1" customWidth="1"/>
    <col min="6402" max="6402" width="26.5546875" style="1" customWidth="1"/>
    <col min="6403" max="6403" width="34.109375" style="1" customWidth="1"/>
    <col min="6404" max="6404" width="14.5546875" style="1" customWidth="1"/>
    <col min="6405" max="6405" width="11.5546875" style="1" customWidth="1"/>
    <col min="6406" max="6406" width="10.5546875" style="1" customWidth="1"/>
    <col min="6407" max="6407" width="10.33203125" style="1" customWidth="1"/>
    <col min="6408" max="6408" width="17.5546875" style="1" customWidth="1"/>
    <col min="6409" max="6409" width="22.33203125" style="1" customWidth="1"/>
    <col min="6410" max="6410" width="15.5546875" style="1" customWidth="1"/>
    <col min="6411" max="6656" width="9.109375" style="1"/>
    <col min="6657" max="6657" width="6" style="1" customWidth="1"/>
    <col min="6658" max="6658" width="26.5546875" style="1" customWidth="1"/>
    <col min="6659" max="6659" width="34.109375" style="1" customWidth="1"/>
    <col min="6660" max="6660" width="14.5546875" style="1" customWidth="1"/>
    <col min="6661" max="6661" width="11.5546875" style="1" customWidth="1"/>
    <col min="6662" max="6662" width="10.5546875" style="1" customWidth="1"/>
    <col min="6663" max="6663" width="10.33203125" style="1" customWidth="1"/>
    <col min="6664" max="6664" width="17.5546875" style="1" customWidth="1"/>
    <col min="6665" max="6665" width="22.33203125" style="1" customWidth="1"/>
    <col min="6666" max="6666" width="15.5546875" style="1" customWidth="1"/>
    <col min="6667" max="6912" width="9.109375" style="1"/>
    <col min="6913" max="6913" width="6" style="1" customWidth="1"/>
    <col min="6914" max="6914" width="26.5546875" style="1" customWidth="1"/>
    <col min="6915" max="6915" width="34.109375" style="1" customWidth="1"/>
    <col min="6916" max="6916" width="14.5546875" style="1" customWidth="1"/>
    <col min="6917" max="6917" width="11.5546875" style="1" customWidth="1"/>
    <col min="6918" max="6918" width="10.5546875" style="1" customWidth="1"/>
    <col min="6919" max="6919" width="10.33203125" style="1" customWidth="1"/>
    <col min="6920" max="6920" width="17.5546875" style="1" customWidth="1"/>
    <col min="6921" max="6921" width="22.33203125" style="1" customWidth="1"/>
    <col min="6922" max="6922" width="15.5546875" style="1" customWidth="1"/>
    <col min="6923" max="7168" width="9.109375" style="1"/>
    <col min="7169" max="7169" width="6" style="1" customWidth="1"/>
    <col min="7170" max="7170" width="26.5546875" style="1" customWidth="1"/>
    <col min="7171" max="7171" width="34.109375" style="1" customWidth="1"/>
    <col min="7172" max="7172" width="14.5546875" style="1" customWidth="1"/>
    <col min="7173" max="7173" width="11.5546875" style="1" customWidth="1"/>
    <col min="7174" max="7174" width="10.5546875" style="1" customWidth="1"/>
    <col min="7175" max="7175" width="10.33203125" style="1" customWidth="1"/>
    <col min="7176" max="7176" width="17.5546875" style="1" customWidth="1"/>
    <col min="7177" max="7177" width="22.33203125" style="1" customWidth="1"/>
    <col min="7178" max="7178" width="15.5546875" style="1" customWidth="1"/>
    <col min="7179" max="7424" width="9.109375" style="1"/>
    <col min="7425" max="7425" width="6" style="1" customWidth="1"/>
    <col min="7426" max="7426" width="26.5546875" style="1" customWidth="1"/>
    <col min="7427" max="7427" width="34.109375" style="1" customWidth="1"/>
    <col min="7428" max="7428" width="14.5546875" style="1" customWidth="1"/>
    <col min="7429" max="7429" width="11.5546875" style="1" customWidth="1"/>
    <col min="7430" max="7430" width="10.5546875" style="1" customWidth="1"/>
    <col min="7431" max="7431" width="10.33203125" style="1" customWidth="1"/>
    <col min="7432" max="7432" width="17.5546875" style="1" customWidth="1"/>
    <col min="7433" max="7433" width="22.33203125" style="1" customWidth="1"/>
    <col min="7434" max="7434" width="15.5546875" style="1" customWidth="1"/>
    <col min="7435" max="7680" width="9.109375" style="1"/>
    <col min="7681" max="7681" width="6" style="1" customWidth="1"/>
    <col min="7682" max="7682" width="26.5546875" style="1" customWidth="1"/>
    <col min="7683" max="7683" width="34.109375" style="1" customWidth="1"/>
    <col min="7684" max="7684" width="14.5546875" style="1" customWidth="1"/>
    <col min="7685" max="7685" width="11.5546875" style="1" customWidth="1"/>
    <col min="7686" max="7686" width="10.5546875" style="1" customWidth="1"/>
    <col min="7687" max="7687" width="10.33203125" style="1" customWidth="1"/>
    <col min="7688" max="7688" width="17.5546875" style="1" customWidth="1"/>
    <col min="7689" max="7689" width="22.33203125" style="1" customWidth="1"/>
    <col min="7690" max="7690" width="15.5546875" style="1" customWidth="1"/>
    <col min="7691" max="7936" width="9.109375" style="1"/>
    <col min="7937" max="7937" width="6" style="1" customWidth="1"/>
    <col min="7938" max="7938" width="26.5546875" style="1" customWidth="1"/>
    <col min="7939" max="7939" width="34.109375" style="1" customWidth="1"/>
    <col min="7940" max="7940" width="14.5546875" style="1" customWidth="1"/>
    <col min="7941" max="7941" width="11.5546875" style="1" customWidth="1"/>
    <col min="7942" max="7942" width="10.5546875" style="1" customWidth="1"/>
    <col min="7943" max="7943" width="10.33203125" style="1" customWidth="1"/>
    <col min="7944" max="7944" width="17.5546875" style="1" customWidth="1"/>
    <col min="7945" max="7945" width="22.33203125" style="1" customWidth="1"/>
    <col min="7946" max="7946" width="15.5546875" style="1" customWidth="1"/>
    <col min="7947" max="8192" width="9.109375" style="1"/>
    <col min="8193" max="8193" width="6" style="1" customWidth="1"/>
    <col min="8194" max="8194" width="26.5546875" style="1" customWidth="1"/>
    <col min="8195" max="8195" width="34.109375" style="1" customWidth="1"/>
    <col min="8196" max="8196" width="14.5546875" style="1" customWidth="1"/>
    <col min="8197" max="8197" width="11.5546875" style="1" customWidth="1"/>
    <col min="8198" max="8198" width="10.5546875" style="1" customWidth="1"/>
    <col min="8199" max="8199" width="10.33203125" style="1" customWidth="1"/>
    <col min="8200" max="8200" width="17.5546875" style="1" customWidth="1"/>
    <col min="8201" max="8201" width="22.33203125" style="1" customWidth="1"/>
    <col min="8202" max="8202" width="15.5546875" style="1" customWidth="1"/>
    <col min="8203" max="8448" width="9.109375" style="1"/>
    <col min="8449" max="8449" width="6" style="1" customWidth="1"/>
    <col min="8450" max="8450" width="26.5546875" style="1" customWidth="1"/>
    <col min="8451" max="8451" width="34.109375" style="1" customWidth="1"/>
    <col min="8452" max="8452" width="14.5546875" style="1" customWidth="1"/>
    <col min="8453" max="8453" width="11.5546875" style="1" customWidth="1"/>
    <col min="8454" max="8454" width="10.5546875" style="1" customWidth="1"/>
    <col min="8455" max="8455" width="10.33203125" style="1" customWidth="1"/>
    <col min="8456" max="8456" width="17.5546875" style="1" customWidth="1"/>
    <col min="8457" max="8457" width="22.33203125" style="1" customWidth="1"/>
    <col min="8458" max="8458" width="15.5546875" style="1" customWidth="1"/>
    <col min="8459" max="8704" width="9.109375" style="1"/>
    <col min="8705" max="8705" width="6" style="1" customWidth="1"/>
    <col min="8706" max="8706" width="26.5546875" style="1" customWidth="1"/>
    <col min="8707" max="8707" width="34.109375" style="1" customWidth="1"/>
    <col min="8708" max="8708" width="14.5546875" style="1" customWidth="1"/>
    <col min="8709" max="8709" width="11.5546875" style="1" customWidth="1"/>
    <col min="8710" max="8710" width="10.5546875" style="1" customWidth="1"/>
    <col min="8711" max="8711" width="10.33203125" style="1" customWidth="1"/>
    <col min="8712" max="8712" width="17.5546875" style="1" customWidth="1"/>
    <col min="8713" max="8713" width="22.33203125" style="1" customWidth="1"/>
    <col min="8714" max="8714" width="15.5546875" style="1" customWidth="1"/>
    <col min="8715" max="8960" width="9.109375" style="1"/>
    <col min="8961" max="8961" width="6" style="1" customWidth="1"/>
    <col min="8962" max="8962" width="26.5546875" style="1" customWidth="1"/>
    <col min="8963" max="8963" width="34.109375" style="1" customWidth="1"/>
    <col min="8964" max="8964" width="14.5546875" style="1" customWidth="1"/>
    <col min="8965" max="8965" width="11.5546875" style="1" customWidth="1"/>
    <col min="8966" max="8966" width="10.5546875" style="1" customWidth="1"/>
    <col min="8967" max="8967" width="10.33203125" style="1" customWidth="1"/>
    <col min="8968" max="8968" width="17.5546875" style="1" customWidth="1"/>
    <col min="8969" max="8969" width="22.33203125" style="1" customWidth="1"/>
    <col min="8970" max="8970" width="15.5546875" style="1" customWidth="1"/>
    <col min="8971" max="9216" width="9.109375" style="1"/>
    <col min="9217" max="9217" width="6" style="1" customWidth="1"/>
    <col min="9218" max="9218" width="26.5546875" style="1" customWidth="1"/>
    <col min="9219" max="9219" width="34.109375" style="1" customWidth="1"/>
    <col min="9220" max="9220" width="14.5546875" style="1" customWidth="1"/>
    <col min="9221" max="9221" width="11.5546875" style="1" customWidth="1"/>
    <col min="9222" max="9222" width="10.5546875" style="1" customWidth="1"/>
    <col min="9223" max="9223" width="10.33203125" style="1" customWidth="1"/>
    <col min="9224" max="9224" width="17.5546875" style="1" customWidth="1"/>
    <col min="9225" max="9225" width="22.33203125" style="1" customWidth="1"/>
    <col min="9226" max="9226" width="15.5546875" style="1" customWidth="1"/>
    <col min="9227" max="9472" width="9.109375" style="1"/>
    <col min="9473" max="9473" width="6" style="1" customWidth="1"/>
    <col min="9474" max="9474" width="26.5546875" style="1" customWidth="1"/>
    <col min="9475" max="9475" width="34.109375" style="1" customWidth="1"/>
    <col min="9476" max="9476" width="14.5546875" style="1" customWidth="1"/>
    <col min="9477" max="9477" width="11.5546875" style="1" customWidth="1"/>
    <col min="9478" max="9478" width="10.5546875" style="1" customWidth="1"/>
    <col min="9479" max="9479" width="10.33203125" style="1" customWidth="1"/>
    <col min="9480" max="9480" width="17.5546875" style="1" customWidth="1"/>
    <col min="9481" max="9481" width="22.33203125" style="1" customWidth="1"/>
    <col min="9482" max="9482" width="15.5546875" style="1" customWidth="1"/>
    <col min="9483" max="9728" width="9.109375" style="1"/>
    <col min="9729" max="9729" width="6" style="1" customWidth="1"/>
    <col min="9730" max="9730" width="26.5546875" style="1" customWidth="1"/>
    <col min="9731" max="9731" width="34.109375" style="1" customWidth="1"/>
    <col min="9732" max="9732" width="14.5546875" style="1" customWidth="1"/>
    <col min="9733" max="9733" width="11.5546875" style="1" customWidth="1"/>
    <col min="9734" max="9734" width="10.5546875" style="1" customWidth="1"/>
    <col min="9735" max="9735" width="10.33203125" style="1" customWidth="1"/>
    <col min="9736" max="9736" width="17.5546875" style="1" customWidth="1"/>
    <col min="9737" max="9737" width="22.33203125" style="1" customWidth="1"/>
    <col min="9738" max="9738" width="15.5546875" style="1" customWidth="1"/>
    <col min="9739" max="9984" width="9.109375" style="1"/>
    <col min="9985" max="9985" width="6" style="1" customWidth="1"/>
    <col min="9986" max="9986" width="26.5546875" style="1" customWidth="1"/>
    <col min="9987" max="9987" width="34.109375" style="1" customWidth="1"/>
    <col min="9988" max="9988" width="14.5546875" style="1" customWidth="1"/>
    <col min="9989" max="9989" width="11.5546875" style="1" customWidth="1"/>
    <col min="9990" max="9990" width="10.5546875" style="1" customWidth="1"/>
    <col min="9991" max="9991" width="10.33203125" style="1" customWidth="1"/>
    <col min="9992" max="9992" width="17.5546875" style="1" customWidth="1"/>
    <col min="9993" max="9993" width="22.33203125" style="1" customWidth="1"/>
    <col min="9994" max="9994" width="15.5546875" style="1" customWidth="1"/>
    <col min="9995" max="10240" width="9.109375" style="1"/>
    <col min="10241" max="10241" width="6" style="1" customWidth="1"/>
    <col min="10242" max="10242" width="26.5546875" style="1" customWidth="1"/>
    <col min="10243" max="10243" width="34.109375" style="1" customWidth="1"/>
    <col min="10244" max="10244" width="14.5546875" style="1" customWidth="1"/>
    <col min="10245" max="10245" width="11.5546875" style="1" customWidth="1"/>
    <col min="10246" max="10246" width="10.5546875" style="1" customWidth="1"/>
    <col min="10247" max="10247" width="10.33203125" style="1" customWidth="1"/>
    <col min="10248" max="10248" width="17.5546875" style="1" customWidth="1"/>
    <col min="10249" max="10249" width="22.33203125" style="1" customWidth="1"/>
    <col min="10250" max="10250" width="15.5546875" style="1" customWidth="1"/>
    <col min="10251" max="10496" width="9.109375" style="1"/>
    <col min="10497" max="10497" width="6" style="1" customWidth="1"/>
    <col min="10498" max="10498" width="26.5546875" style="1" customWidth="1"/>
    <col min="10499" max="10499" width="34.109375" style="1" customWidth="1"/>
    <col min="10500" max="10500" width="14.5546875" style="1" customWidth="1"/>
    <col min="10501" max="10501" width="11.5546875" style="1" customWidth="1"/>
    <col min="10502" max="10502" width="10.5546875" style="1" customWidth="1"/>
    <col min="10503" max="10503" width="10.33203125" style="1" customWidth="1"/>
    <col min="10504" max="10504" width="17.5546875" style="1" customWidth="1"/>
    <col min="10505" max="10505" width="22.33203125" style="1" customWidth="1"/>
    <col min="10506" max="10506" width="15.5546875" style="1" customWidth="1"/>
    <col min="10507" max="10752" width="9.109375" style="1"/>
    <col min="10753" max="10753" width="6" style="1" customWidth="1"/>
    <col min="10754" max="10754" width="26.5546875" style="1" customWidth="1"/>
    <col min="10755" max="10755" width="34.109375" style="1" customWidth="1"/>
    <col min="10756" max="10756" width="14.5546875" style="1" customWidth="1"/>
    <col min="10757" max="10757" width="11.5546875" style="1" customWidth="1"/>
    <col min="10758" max="10758" width="10.5546875" style="1" customWidth="1"/>
    <col min="10759" max="10759" width="10.33203125" style="1" customWidth="1"/>
    <col min="10760" max="10760" width="17.5546875" style="1" customWidth="1"/>
    <col min="10761" max="10761" width="22.33203125" style="1" customWidth="1"/>
    <col min="10762" max="10762" width="15.5546875" style="1" customWidth="1"/>
    <col min="10763" max="11008" width="9.109375" style="1"/>
    <col min="11009" max="11009" width="6" style="1" customWidth="1"/>
    <col min="11010" max="11010" width="26.5546875" style="1" customWidth="1"/>
    <col min="11011" max="11011" width="34.109375" style="1" customWidth="1"/>
    <col min="11012" max="11012" width="14.5546875" style="1" customWidth="1"/>
    <col min="11013" max="11013" width="11.5546875" style="1" customWidth="1"/>
    <col min="11014" max="11014" width="10.5546875" style="1" customWidth="1"/>
    <col min="11015" max="11015" width="10.33203125" style="1" customWidth="1"/>
    <col min="11016" max="11016" width="17.5546875" style="1" customWidth="1"/>
    <col min="11017" max="11017" width="22.33203125" style="1" customWidth="1"/>
    <col min="11018" max="11018" width="15.5546875" style="1" customWidth="1"/>
    <col min="11019" max="11264" width="9.109375" style="1"/>
    <col min="11265" max="11265" width="6" style="1" customWidth="1"/>
    <col min="11266" max="11266" width="26.5546875" style="1" customWidth="1"/>
    <col min="11267" max="11267" width="34.109375" style="1" customWidth="1"/>
    <col min="11268" max="11268" width="14.5546875" style="1" customWidth="1"/>
    <col min="11269" max="11269" width="11.5546875" style="1" customWidth="1"/>
    <col min="11270" max="11270" width="10.5546875" style="1" customWidth="1"/>
    <col min="11271" max="11271" width="10.33203125" style="1" customWidth="1"/>
    <col min="11272" max="11272" width="17.5546875" style="1" customWidth="1"/>
    <col min="11273" max="11273" width="22.33203125" style="1" customWidth="1"/>
    <col min="11274" max="11274" width="15.5546875" style="1" customWidth="1"/>
    <col min="11275" max="11520" width="9.109375" style="1"/>
    <col min="11521" max="11521" width="6" style="1" customWidth="1"/>
    <col min="11522" max="11522" width="26.5546875" style="1" customWidth="1"/>
    <col min="11523" max="11523" width="34.109375" style="1" customWidth="1"/>
    <col min="11524" max="11524" width="14.5546875" style="1" customWidth="1"/>
    <col min="11525" max="11525" width="11.5546875" style="1" customWidth="1"/>
    <col min="11526" max="11526" width="10.5546875" style="1" customWidth="1"/>
    <col min="11527" max="11527" width="10.33203125" style="1" customWidth="1"/>
    <col min="11528" max="11528" width="17.5546875" style="1" customWidth="1"/>
    <col min="11529" max="11529" width="22.33203125" style="1" customWidth="1"/>
    <col min="11530" max="11530" width="15.5546875" style="1" customWidth="1"/>
    <col min="11531" max="11776" width="9.109375" style="1"/>
    <col min="11777" max="11777" width="6" style="1" customWidth="1"/>
    <col min="11778" max="11778" width="26.5546875" style="1" customWidth="1"/>
    <col min="11779" max="11779" width="34.109375" style="1" customWidth="1"/>
    <col min="11780" max="11780" width="14.5546875" style="1" customWidth="1"/>
    <col min="11781" max="11781" width="11.5546875" style="1" customWidth="1"/>
    <col min="11782" max="11782" width="10.5546875" style="1" customWidth="1"/>
    <col min="11783" max="11783" width="10.33203125" style="1" customWidth="1"/>
    <col min="11784" max="11784" width="17.5546875" style="1" customWidth="1"/>
    <col min="11785" max="11785" width="22.33203125" style="1" customWidth="1"/>
    <col min="11786" max="11786" width="15.5546875" style="1" customWidth="1"/>
    <col min="11787" max="12032" width="9.109375" style="1"/>
    <col min="12033" max="12033" width="6" style="1" customWidth="1"/>
    <col min="12034" max="12034" width="26.5546875" style="1" customWidth="1"/>
    <col min="12035" max="12035" width="34.109375" style="1" customWidth="1"/>
    <col min="12036" max="12036" width="14.5546875" style="1" customWidth="1"/>
    <col min="12037" max="12037" width="11.5546875" style="1" customWidth="1"/>
    <col min="12038" max="12038" width="10.5546875" style="1" customWidth="1"/>
    <col min="12039" max="12039" width="10.33203125" style="1" customWidth="1"/>
    <col min="12040" max="12040" width="17.5546875" style="1" customWidth="1"/>
    <col min="12041" max="12041" width="22.33203125" style="1" customWidth="1"/>
    <col min="12042" max="12042" width="15.5546875" style="1" customWidth="1"/>
    <col min="12043" max="12288" width="9.109375" style="1"/>
    <col min="12289" max="12289" width="6" style="1" customWidth="1"/>
    <col min="12290" max="12290" width="26.5546875" style="1" customWidth="1"/>
    <col min="12291" max="12291" width="34.109375" style="1" customWidth="1"/>
    <col min="12292" max="12292" width="14.5546875" style="1" customWidth="1"/>
    <col min="12293" max="12293" width="11.5546875" style="1" customWidth="1"/>
    <col min="12294" max="12294" width="10.5546875" style="1" customWidth="1"/>
    <col min="12295" max="12295" width="10.33203125" style="1" customWidth="1"/>
    <col min="12296" max="12296" width="17.5546875" style="1" customWidth="1"/>
    <col min="12297" max="12297" width="22.33203125" style="1" customWidth="1"/>
    <col min="12298" max="12298" width="15.5546875" style="1" customWidth="1"/>
    <col min="12299" max="12544" width="9.109375" style="1"/>
    <col min="12545" max="12545" width="6" style="1" customWidth="1"/>
    <col min="12546" max="12546" width="26.5546875" style="1" customWidth="1"/>
    <col min="12547" max="12547" width="34.109375" style="1" customWidth="1"/>
    <col min="12548" max="12548" width="14.5546875" style="1" customWidth="1"/>
    <col min="12549" max="12549" width="11.5546875" style="1" customWidth="1"/>
    <col min="12550" max="12550" width="10.5546875" style="1" customWidth="1"/>
    <col min="12551" max="12551" width="10.33203125" style="1" customWidth="1"/>
    <col min="12552" max="12552" width="17.5546875" style="1" customWidth="1"/>
    <col min="12553" max="12553" width="22.33203125" style="1" customWidth="1"/>
    <col min="12554" max="12554" width="15.5546875" style="1" customWidth="1"/>
    <col min="12555" max="12800" width="9.109375" style="1"/>
    <col min="12801" max="12801" width="6" style="1" customWidth="1"/>
    <col min="12802" max="12802" width="26.5546875" style="1" customWidth="1"/>
    <col min="12803" max="12803" width="34.109375" style="1" customWidth="1"/>
    <col min="12804" max="12804" width="14.5546875" style="1" customWidth="1"/>
    <col min="12805" max="12805" width="11.5546875" style="1" customWidth="1"/>
    <col min="12806" max="12806" width="10.5546875" style="1" customWidth="1"/>
    <col min="12807" max="12807" width="10.33203125" style="1" customWidth="1"/>
    <col min="12808" max="12808" width="17.5546875" style="1" customWidth="1"/>
    <col min="12809" max="12809" width="22.33203125" style="1" customWidth="1"/>
    <col min="12810" max="12810" width="15.5546875" style="1" customWidth="1"/>
    <col min="12811" max="13056" width="9.109375" style="1"/>
    <col min="13057" max="13057" width="6" style="1" customWidth="1"/>
    <col min="13058" max="13058" width="26.5546875" style="1" customWidth="1"/>
    <col min="13059" max="13059" width="34.109375" style="1" customWidth="1"/>
    <col min="13060" max="13060" width="14.5546875" style="1" customWidth="1"/>
    <col min="13061" max="13061" width="11.5546875" style="1" customWidth="1"/>
    <col min="13062" max="13062" width="10.5546875" style="1" customWidth="1"/>
    <col min="13063" max="13063" width="10.33203125" style="1" customWidth="1"/>
    <col min="13064" max="13064" width="17.5546875" style="1" customWidth="1"/>
    <col min="13065" max="13065" width="22.33203125" style="1" customWidth="1"/>
    <col min="13066" max="13066" width="15.5546875" style="1" customWidth="1"/>
    <col min="13067" max="13312" width="9.109375" style="1"/>
    <col min="13313" max="13313" width="6" style="1" customWidth="1"/>
    <col min="13314" max="13314" width="26.5546875" style="1" customWidth="1"/>
    <col min="13315" max="13315" width="34.109375" style="1" customWidth="1"/>
    <col min="13316" max="13316" width="14.5546875" style="1" customWidth="1"/>
    <col min="13317" max="13317" width="11.5546875" style="1" customWidth="1"/>
    <col min="13318" max="13318" width="10.5546875" style="1" customWidth="1"/>
    <col min="13319" max="13319" width="10.33203125" style="1" customWidth="1"/>
    <col min="13320" max="13320" width="17.5546875" style="1" customWidth="1"/>
    <col min="13321" max="13321" width="22.33203125" style="1" customWidth="1"/>
    <col min="13322" max="13322" width="15.5546875" style="1" customWidth="1"/>
    <col min="13323" max="13568" width="9.109375" style="1"/>
    <col min="13569" max="13569" width="6" style="1" customWidth="1"/>
    <col min="13570" max="13570" width="26.5546875" style="1" customWidth="1"/>
    <col min="13571" max="13571" width="34.109375" style="1" customWidth="1"/>
    <col min="13572" max="13572" width="14.5546875" style="1" customWidth="1"/>
    <col min="13573" max="13573" width="11.5546875" style="1" customWidth="1"/>
    <col min="13574" max="13574" width="10.5546875" style="1" customWidth="1"/>
    <col min="13575" max="13575" width="10.33203125" style="1" customWidth="1"/>
    <col min="13576" max="13576" width="17.5546875" style="1" customWidth="1"/>
    <col min="13577" max="13577" width="22.33203125" style="1" customWidth="1"/>
    <col min="13578" max="13578" width="15.5546875" style="1" customWidth="1"/>
    <col min="13579" max="13824" width="9.109375" style="1"/>
    <col min="13825" max="13825" width="6" style="1" customWidth="1"/>
    <col min="13826" max="13826" width="26.5546875" style="1" customWidth="1"/>
    <col min="13827" max="13827" width="34.109375" style="1" customWidth="1"/>
    <col min="13828" max="13828" width="14.5546875" style="1" customWidth="1"/>
    <col min="13829" max="13829" width="11.5546875" style="1" customWidth="1"/>
    <col min="13830" max="13830" width="10.5546875" style="1" customWidth="1"/>
    <col min="13831" max="13831" width="10.33203125" style="1" customWidth="1"/>
    <col min="13832" max="13832" width="17.5546875" style="1" customWidth="1"/>
    <col min="13833" max="13833" width="22.33203125" style="1" customWidth="1"/>
    <col min="13834" max="13834" width="15.5546875" style="1" customWidth="1"/>
    <col min="13835" max="14080" width="9.109375" style="1"/>
    <col min="14081" max="14081" width="6" style="1" customWidth="1"/>
    <col min="14082" max="14082" width="26.5546875" style="1" customWidth="1"/>
    <col min="14083" max="14083" width="34.109375" style="1" customWidth="1"/>
    <col min="14084" max="14084" width="14.5546875" style="1" customWidth="1"/>
    <col min="14085" max="14085" width="11.5546875" style="1" customWidth="1"/>
    <col min="14086" max="14086" width="10.5546875" style="1" customWidth="1"/>
    <col min="14087" max="14087" width="10.33203125" style="1" customWidth="1"/>
    <col min="14088" max="14088" width="17.5546875" style="1" customWidth="1"/>
    <col min="14089" max="14089" width="22.33203125" style="1" customWidth="1"/>
    <col min="14090" max="14090" width="15.5546875" style="1" customWidth="1"/>
    <col min="14091" max="14336" width="9.109375" style="1"/>
    <col min="14337" max="14337" width="6" style="1" customWidth="1"/>
    <col min="14338" max="14338" width="26.5546875" style="1" customWidth="1"/>
    <col min="14339" max="14339" width="34.109375" style="1" customWidth="1"/>
    <col min="14340" max="14340" width="14.5546875" style="1" customWidth="1"/>
    <col min="14341" max="14341" width="11.5546875" style="1" customWidth="1"/>
    <col min="14342" max="14342" width="10.5546875" style="1" customWidth="1"/>
    <col min="14343" max="14343" width="10.33203125" style="1" customWidth="1"/>
    <col min="14344" max="14344" width="17.5546875" style="1" customWidth="1"/>
    <col min="14345" max="14345" width="22.33203125" style="1" customWidth="1"/>
    <col min="14346" max="14346" width="15.5546875" style="1" customWidth="1"/>
    <col min="14347" max="14592" width="9.109375" style="1"/>
    <col min="14593" max="14593" width="6" style="1" customWidth="1"/>
    <col min="14594" max="14594" width="26.5546875" style="1" customWidth="1"/>
    <col min="14595" max="14595" width="34.109375" style="1" customWidth="1"/>
    <col min="14596" max="14596" width="14.5546875" style="1" customWidth="1"/>
    <col min="14597" max="14597" width="11.5546875" style="1" customWidth="1"/>
    <col min="14598" max="14598" width="10.5546875" style="1" customWidth="1"/>
    <col min="14599" max="14599" width="10.33203125" style="1" customWidth="1"/>
    <col min="14600" max="14600" width="17.5546875" style="1" customWidth="1"/>
    <col min="14601" max="14601" width="22.33203125" style="1" customWidth="1"/>
    <col min="14602" max="14602" width="15.5546875" style="1" customWidth="1"/>
    <col min="14603" max="14848" width="9.109375" style="1"/>
    <col min="14849" max="14849" width="6" style="1" customWidth="1"/>
    <col min="14850" max="14850" width="26.5546875" style="1" customWidth="1"/>
    <col min="14851" max="14851" width="34.109375" style="1" customWidth="1"/>
    <col min="14852" max="14852" width="14.5546875" style="1" customWidth="1"/>
    <col min="14853" max="14853" width="11.5546875" style="1" customWidth="1"/>
    <col min="14854" max="14854" width="10.5546875" style="1" customWidth="1"/>
    <col min="14855" max="14855" width="10.33203125" style="1" customWidth="1"/>
    <col min="14856" max="14856" width="17.5546875" style="1" customWidth="1"/>
    <col min="14857" max="14857" width="22.33203125" style="1" customWidth="1"/>
    <col min="14858" max="14858" width="15.5546875" style="1" customWidth="1"/>
    <col min="14859" max="15104" width="9.109375" style="1"/>
    <col min="15105" max="15105" width="6" style="1" customWidth="1"/>
    <col min="15106" max="15106" width="26.5546875" style="1" customWidth="1"/>
    <col min="15107" max="15107" width="34.109375" style="1" customWidth="1"/>
    <col min="15108" max="15108" width="14.5546875" style="1" customWidth="1"/>
    <col min="15109" max="15109" width="11.5546875" style="1" customWidth="1"/>
    <col min="15110" max="15110" width="10.5546875" style="1" customWidth="1"/>
    <col min="15111" max="15111" width="10.33203125" style="1" customWidth="1"/>
    <col min="15112" max="15112" width="17.5546875" style="1" customWidth="1"/>
    <col min="15113" max="15113" width="22.33203125" style="1" customWidth="1"/>
    <col min="15114" max="15114" width="15.5546875" style="1" customWidth="1"/>
    <col min="15115" max="15360" width="9.109375" style="1"/>
    <col min="15361" max="15361" width="6" style="1" customWidth="1"/>
    <col min="15362" max="15362" width="26.5546875" style="1" customWidth="1"/>
    <col min="15363" max="15363" width="34.109375" style="1" customWidth="1"/>
    <col min="15364" max="15364" width="14.5546875" style="1" customWidth="1"/>
    <col min="15365" max="15365" width="11.5546875" style="1" customWidth="1"/>
    <col min="15366" max="15366" width="10.5546875" style="1" customWidth="1"/>
    <col min="15367" max="15367" width="10.33203125" style="1" customWidth="1"/>
    <col min="15368" max="15368" width="17.5546875" style="1" customWidth="1"/>
    <col min="15369" max="15369" width="22.33203125" style="1" customWidth="1"/>
    <col min="15370" max="15370" width="15.5546875" style="1" customWidth="1"/>
    <col min="15371" max="15616" width="9.109375" style="1"/>
    <col min="15617" max="15617" width="6" style="1" customWidth="1"/>
    <col min="15618" max="15618" width="26.5546875" style="1" customWidth="1"/>
    <col min="15619" max="15619" width="34.109375" style="1" customWidth="1"/>
    <col min="15620" max="15620" width="14.5546875" style="1" customWidth="1"/>
    <col min="15621" max="15621" width="11.5546875" style="1" customWidth="1"/>
    <col min="15622" max="15622" width="10.5546875" style="1" customWidth="1"/>
    <col min="15623" max="15623" width="10.33203125" style="1" customWidth="1"/>
    <col min="15624" max="15624" width="17.5546875" style="1" customWidth="1"/>
    <col min="15625" max="15625" width="22.33203125" style="1" customWidth="1"/>
    <col min="15626" max="15626" width="15.5546875" style="1" customWidth="1"/>
    <col min="15627" max="15872" width="9.109375" style="1"/>
    <col min="15873" max="15873" width="6" style="1" customWidth="1"/>
    <col min="15874" max="15874" width="26.5546875" style="1" customWidth="1"/>
    <col min="15875" max="15875" width="34.109375" style="1" customWidth="1"/>
    <col min="15876" max="15876" width="14.5546875" style="1" customWidth="1"/>
    <col min="15877" max="15877" width="11.5546875" style="1" customWidth="1"/>
    <col min="15878" max="15878" width="10.5546875" style="1" customWidth="1"/>
    <col min="15879" max="15879" width="10.33203125" style="1" customWidth="1"/>
    <col min="15880" max="15880" width="17.5546875" style="1" customWidth="1"/>
    <col min="15881" max="15881" width="22.33203125" style="1" customWidth="1"/>
    <col min="15882" max="15882" width="15.5546875" style="1" customWidth="1"/>
    <col min="15883" max="16128" width="9.109375" style="1"/>
    <col min="16129" max="16129" width="6" style="1" customWidth="1"/>
    <col min="16130" max="16130" width="26.5546875" style="1" customWidth="1"/>
    <col min="16131" max="16131" width="34.109375" style="1" customWidth="1"/>
    <col min="16132" max="16132" width="14.5546875" style="1" customWidth="1"/>
    <col min="16133" max="16133" width="11.5546875" style="1" customWidth="1"/>
    <col min="16134" max="16134" width="10.5546875" style="1" customWidth="1"/>
    <col min="16135" max="16135" width="10.33203125" style="1" customWidth="1"/>
    <col min="16136" max="16136" width="17.5546875" style="1" customWidth="1"/>
    <col min="16137" max="16137" width="22.33203125" style="1" customWidth="1"/>
    <col min="16138" max="16138" width="15.5546875" style="1" customWidth="1"/>
    <col min="16139" max="16384" width="9.109375" style="1"/>
  </cols>
  <sheetData>
    <row r="1" spans="1:10" ht="17.399999999999999" x14ac:dyDescent="0.25">
      <c r="A1" s="207" t="s">
        <v>12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0" ht="17.399999999999999" x14ac:dyDescent="0.25">
      <c r="A2" s="207" t="s">
        <v>255</v>
      </c>
      <c r="B2" s="207"/>
      <c r="C2" s="207"/>
      <c r="D2" s="207"/>
      <c r="E2" s="207"/>
      <c r="F2" s="207"/>
      <c r="G2" s="207"/>
      <c r="H2" s="207"/>
      <c r="I2" s="207"/>
      <c r="J2" s="207"/>
    </row>
    <row r="3" spans="1:10" ht="17.399999999999999" x14ac:dyDescent="0.25">
      <c r="A3" s="207" t="s">
        <v>256</v>
      </c>
      <c r="B3" s="207"/>
      <c r="C3" s="207"/>
      <c r="D3" s="207"/>
      <c r="E3" s="207"/>
      <c r="F3" s="207"/>
      <c r="G3" s="207"/>
      <c r="H3" s="207"/>
      <c r="I3" s="207"/>
      <c r="J3" s="207"/>
    </row>
    <row r="4" spans="1:10" s="70" customFormat="1" ht="15.6" x14ac:dyDescent="0.25">
      <c r="B4" s="208"/>
      <c r="C4" s="208"/>
      <c r="D4" s="208"/>
      <c r="E4" s="71"/>
      <c r="F4" s="71"/>
    </row>
    <row r="5" spans="1:10" x14ac:dyDescent="0.25">
      <c r="A5" s="209" t="s">
        <v>5</v>
      </c>
      <c r="B5" s="206" t="s">
        <v>257</v>
      </c>
      <c r="C5" s="206" t="s">
        <v>258</v>
      </c>
      <c r="D5" s="206" t="s">
        <v>113</v>
      </c>
      <c r="E5" s="206" t="s">
        <v>259</v>
      </c>
      <c r="F5" s="206"/>
      <c r="G5" s="206"/>
      <c r="H5" s="206" t="s">
        <v>260</v>
      </c>
      <c r="I5" s="206" t="s">
        <v>261</v>
      </c>
      <c r="J5" s="206" t="s">
        <v>262</v>
      </c>
    </row>
    <row r="6" spans="1:10" x14ac:dyDescent="0.25">
      <c r="A6" s="209"/>
      <c r="B6" s="206"/>
      <c r="C6" s="206"/>
      <c r="D6" s="206"/>
      <c r="E6" s="72" t="s">
        <v>263</v>
      </c>
      <c r="F6" s="72" t="s">
        <v>264</v>
      </c>
      <c r="G6" s="72" t="s">
        <v>265</v>
      </c>
      <c r="H6" s="206"/>
      <c r="I6" s="206"/>
      <c r="J6" s="206"/>
    </row>
    <row r="7" spans="1:10" s="38" customFormat="1" ht="13.8" x14ac:dyDescent="0.25">
      <c r="A7" s="73">
        <v>1</v>
      </c>
      <c r="B7" s="74" t="s">
        <v>266</v>
      </c>
      <c r="C7" s="75" t="s">
        <v>267</v>
      </c>
      <c r="D7" s="76" t="s">
        <v>268</v>
      </c>
      <c r="E7" s="76">
        <v>60</v>
      </c>
      <c r="F7" s="76">
        <f>E7*0.22</f>
        <v>13.2</v>
      </c>
      <c r="G7" s="76">
        <f>SUM(E7:F7)</f>
        <v>73.2</v>
      </c>
      <c r="H7" s="73" t="s">
        <v>284</v>
      </c>
      <c r="I7" s="73" t="s">
        <v>269</v>
      </c>
      <c r="J7" s="73" t="s">
        <v>270</v>
      </c>
    </row>
    <row r="8" spans="1:10" s="68" customFormat="1" ht="13.8" x14ac:dyDescent="0.25">
      <c r="A8" s="73">
        <v>2</v>
      </c>
      <c r="B8" s="77" t="s">
        <v>271</v>
      </c>
      <c r="C8" s="75" t="s">
        <v>272</v>
      </c>
      <c r="D8" s="78" t="s">
        <v>268</v>
      </c>
      <c r="E8" s="76">
        <v>60</v>
      </c>
      <c r="F8" s="76">
        <f t="shared" ref="F8:F15" si="0">E8*0.22</f>
        <v>13.2</v>
      </c>
      <c r="G8" s="76">
        <f t="shared" ref="G8:G15" si="1">SUM(E8:F8)</f>
        <v>73.2</v>
      </c>
      <c r="H8" s="79" t="str">
        <f>H7</f>
        <v>с 01.01.2026 г.</v>
      </c>
      <c r="I8" s="79" t="s">
        <v>269</v>
      </c>
      <c r="J8" s="79" t="s">
        <v>273</v>
      </c>
    </row>
    <row r="9" spans="1:10" s="68" customFormat="1" ht="13.8" x14ac:dyDescent="0.25">
      <c r="A9" s="73">
        <v>3</v>
      </c>
      <c r="B9" s="77" t="s">
        <v>274</v>
      </c>
      <c r="C9" s="75" t="s">
        <v>275</v>
      </c>
      <c r="D9" s="76" t="s">
        <v>268</v>
      </c>
      <c r="E9" s="76">
        <v>36</v>
      </c>
      <c r="F9" s="76">
        <f t="shared" si="0"/>
        <v>7.92</v>
      </c>
      <c r="G9" s="76">
        <f t="shared" si="1"/>
        <v>43.92</v>
      </c>
      <c r="H9" s="79" t="str">
        <f t="shared" ref="H9:H15" si="2">H8</f>
        <v>с 01.01.2026 г.</v>
      </c>
      <c r="I9" s="79" t="s">
        <v>276</v>
      </c>
      <c r="J9" s="79" t="s">
        <v>273</v>
      </c>
    </row>
    <row r="10" spans="1:10" s="80" customFormat="1" ht="13.8" x14ac:dyDescent="0.25">
      <c r="A10" s="73">
        <v>4</v>
      </c>
      <c r="B10" s="77" t="s">
        <v>277</v>
      </c>
      <c r="C10" s="75" t="s">
        <v>275</v>
      </c>
      <c r="D10" s="76" t="s">
        <v>268</v>
      </c>
      <c r="E10" s="76">
        <v>54</v>
      </c>
      <c r="F10" s="76">
        <f t="shared" si="0"/>
        <v>11.88</v>
      </c>
      <c r="G10" s="76">
        <f t="shared" si="1"/>
        <v>65.88</v>
      </c>
      <c r="H10" s="79" t="str">
        <f t="shared" si="2"/>
        <v>с 01.01.2026 г.</v>
      </c>
      <c r="I10" s="79" t="s">
        <v>276</v>
      </c>
      <c r="J10" s="79" t="s">
        <v>273</v>
      </c>
    </row>
    <row r="11" spans="1:10" s="80" customFormat="1" ht="13.8" x14ac:dyDescent="0.25">
      <c r="A11" s="73">
        <v>5</v>
      </c>
      <c r="B11" s="77" t="s">
        <v>278</v>
      </c>
      <c r="C11" s="75" t="s">
        <v>275</v>
      </c>
      <c r="D11" s="76" t="s">
        <v>268</v>
      </c>
      <c r="E11" s="76">
        <v>137</v>
      </c>
      <c r="F11" s="76">
        <f t="shared" si="0"/>
        <v>30.14</v>
      </c>
      <c r="G11" s="76">
        <f t="shared" si="1"/>
        <v>167.14</v>
      </c>
      <c r="H11" s="79" t="str">
        <f t="shared" si="2"/>
        <v>с 01.01.2026 г.</v>
      </c>
      <c r="I11" s="79" t="s">
        <v>276</v>
      </c>
      <c r="J11" s="79" t="s">
        <v>273</v>
      </c>
    </row>
    <row r="12" spans="1:10" s="80" customFormat="1" ht="13.8" x14ac:dyDescent="0.25">
      <c r="A12" s="73">
        <v>6</v>
      </c>
      <c r="B12" s="77" t="s">
        <v>279</v>
      </c>
      <c r="C12" s="75" t="s">
        <v>275</v>
      </c>
      <c r="D12" s="76" t="s">
        <v>268</v>
      </c>
      <c r="E12" s="76">
        <v>113</v>
      </c>
      <c r="F12" s="76">
        <f t="shared" si="0"/>
        <v>24.86</v>
      </c>
      <c r="G12" s="76">
        <f t="shared" si="1"/>
        <v>137.86000000000001</v>
      </c>
      <c r="H12" s="79" t="str">
        <f>H11</f>
        <v>с 01.01.2026 г.</v>
      </c>
      <c r="I12" s="79" t="s">
        <v>276</v>
      </c>
      <c r="J12" s="79" t="s">
        <v>273</v>
      </c>
    </row>
    <row r="13" spans="1:10" ht="13.8" x14ac:dyDescent="0.25">
      <c r="A13" s="73">
        <v>7</v>
      </c>
      <c r="B13" s="77" t="s">
        <v>280</v>
      </c>
      <c r="C13" s="75" t="s">
        <v>275</v>
      </c>
      <c r="D13" s="76" t="s">
        <v>268</v>
      </c>
      <c r="E13" s="76">
        <v>76</v>
      </c>
      <c r="F13" s="76">
        <f t="shared" si="0"/>
        <v>16.72</v>
      </c>
      <c r="G13" s="76">
        <f t="shared" si="1"/>
        <v>92.72</v>
      </c>
      <c r="H13" s="79" t="str">
        <f>H11</f>
        <v>с 01.01.2026 г.</v>
      </c>
      <c r="I13" s="79" t="s">
        <v>276</v>
      </c>
      <c r="J13" s="79" t="s">
        <v>273</v>
      </c>
    </row>
    <row r="14" spans="1:10" ht="13.8" x14ac:dyDescent="0.25">
      <c r="A14" s="73">
        <v>8</v>
      </c>
      <c r="B14" s="77" t="s">
        <v>281</v>
      </c>
      <c r="C14" s="75" t="s">
        <v>275</v>
      </c>
      <c r="D14" s="76" t="s">
        <v>268</v>
      </c>
      <c r="E14" s="76">
        <v>107</v>
      </c>
      <c r="F14" s="76">
        <f t="shared" si="0"/>
        <v>23.54</v>
      </c>
      <c r="G14" s="76">
        <f t="shared" si="1"/>
        <v>130.54</v>
      </c>
      <c r="H14" s="79" t="str">
        <f t="shared" si="2"/>
        <v>с 01.01.2026 г.</v>
      </c>
      <c r="I14" s="79" t="s">
        <v>276</v>
      </c>
      <c r="J14" s="79" t="s">
        <v>273</v>
      </c>
    </row>
    <row r="15" spans="1:10" ht="13.8" x14ac:dyDescent="0.25">
      <c r="A15" s="73">
        <v>9</v>
      </c>
      <c r="B15" s="77" t="s">
        <v>282</v>
      </c>
      <c r="C15" s="75" t="s">
        <v>275</v>
      </c>
      <c r="D15" s="76" t="s">
        <v>268</v>
      </c>
      <c r="E15" s="76">
        <v>47</v>
      </c>
      <c r="F15" s="76">
        <f t="shared" si="0"/>
        <v>10.34</v>
      </c>
      <c r="G15" s="76">
        <f t="shared" si="1"/>
        <v>57.34</v>
      </c>
      <c r="H15" s="79" t="str">
        <f t="shared" si="2"/>
        <v>с 01.01.2026 г.</v>
      </c>
      <c r="I15" s="79" t="s">
        <v>276</v>
      </c>
      <c r="J15" s="79" t="s">
        <v>273</v>
      </c>
    </row>
    <row r="16" spans="1:10" ht="15.6" x14ac:dyDescent="0.3">
      <c r="B16" s="81"/>
      <c r="C16" s="82"/>
      <c r="D16" s="83"/>
      <c r="E16" s="83"/>
      <c r="F16" s="83"/>
    </row>
    <row r="17" spans="2:2" x14ac:dyDescent="0.25">
      <c r="B17" s="1" t="s">
        <v>283</v>
      </c>
    </row>
  </sheetData>
  <sheetProtection password="CA3C" sheet="1" objects="1" scenarios="1"/>
  <mergeCells count="12">
    <mergeCell ref="I5:I6"/>
    <mergeCell ref="J5:J6"/>
    <mergeCell ref="A1:J1"/>
    <mergeCell ref="A2:J2"/>
    <mergeCell ref="A3:J3"/>
    <mergeCell ref="B4:D4"/>
    <mergeCell ref="A5:A6"/>
    <mergeCell ref="B5:B6"/>
    <mergeCell ref="C5:C6"/>
    <mergeCell ref="D5:D6"/>
    <mergeCell ref="E5:G5"/>
    <mergeCell ref="H5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workbookViewId="0">
      <selection activeCell="C18" sqref="C18"/>
    </sheetView>
  </sheetViews>
  <sheetFormatPr defaultColWidth="9.109375" defaultRowHeight="13.8" x14ac:dyDescent="0.25"/>
  <cols>
    <col min="1" max="1" width="4.88671875" style="38" customWidth="1"/>
    <col min="2" max="2" width="45.33203125" style="38" customWidth="1"/>
    <col min="3" max="3" width="9.109375" style="38" customWidth="1"/>
    <col min="4" max="4" width="11.33203125" style="38" customWidth="1"/>
    <col min="5" max="5" width="18.44140625" style="38" customWidth="1"/>
    <col min="6" max="6" width="17.6640625" style="38" customWidth="1"/>
    <col min="7" max="255" width="9.109375" style="38"/>
    <col min="256" max="256" width="4.88671875" style="38" customWidth="1"/>
    <col min="257" max="257" width="45.33203125" style="38" customWidth="1"/>
    <col min="258" max="258" width="9.109375" style="38" customWidth="1"/>
    <col min="259" max="259" width="11.33203125" style="38" customWidth="1"/>
    <col min="260" max="260" width="12.6640625" style="38" customWidth="1"/>
    <col min="261" max="261" width="18.44140625" style="38" customWidth="1"/>
    <col min="262" max="262" width="17.6640625" style="38" customWidth="1"/>
    <col min="263" max="511" width="9.109375" style="38"/>
    <col min="512" max="512" width="4.88671875" style="38" customWidth="1"/>
    <col min="513" max="513" width="45.33203125" style="38" customWidth="1"/>
    <col min="514" max="514" width="9.109375" style="38" customWidth="1"/>
    <col min="515" max="515" width="11.33203125" style="38" customWidth="1"/>
    <col min="516" max="516" width="12.6640625" style="38" customWidth="1"/>
    <col min="517" max="517" width="18.44140625" style="38" customWidth="1"/>
    <col min="518" max="518" width="17.6640625" style="38" customWidth="1"/>
    <col min="519" max="767" width="9.109375" style="38"/>
    <col min="768" max="768" width="4.88671875" style="38" customWidth="1"/>
    <col min="769" max="769" width="45.33203125" style="38" customWidth="1"/>
    <col min="770" max="770" width="9.109375" style="38" customWidth="1"/>
    <col min="771" max="771" width="11.33203125" style="38" customWidth="1"/>
    <col min="772" max="772" width="12.6640625" style="38" customWidth="1"/>
    <col min="773" max="773" width="18.44140625" style="38" customWidth="1"/>
    <col min="774" max="774" width="17.6640625" style="38" customWidth="1"/>
    <col min="775" max="1023" width="9.109375" style="38"/>
    <col min="1024" max="1024" width="4.88671875" style="38" customWidth="1"/>
    <col min="1025" max="1025" width="45.33203125" style="38" customWidth="1"/>
    <col min="1026" max="1026" width="9.109375" style="38" customWidth="1"/>
    <col min="1027" max="1027" width="11.33203125" style="38" customWidth="1"/>
    <col min="1028" max="1028" width="12.6640625" style="38" customWidth="1"/>
    <col min="1029" max="1029" width="18.44140625" style="38" customWidth="1"/>
    <col min="1030" max="1030" width="17.6640625" style="38" customWidth="1"/>
    <col min="1031" max="1279" width="9.109375" style="38"/>
    <col min="1280" max="1280" width="4.88671875" style="38" customWidth="1"/>
    <col min="1281" max="1281" width="45.33203125" style="38" customWidth="1"/>
    <col min="1282" max="1282" width="9.109375" style="38" customWidth="1"/>
    <col min="1283" max="1283" width="11.33203125" style="38" customWidth="1"/>
    <col min="1284" max="1284" width="12.6640625" style="38" customWidth="1"/>
    <col min="1285" max="1285" width="18.44140625" style="38" customWidth="1"/>
    <col min="1286" max="1286" width="17.6640625" style="38" customWidth="1"/>
    <col min="1287" max="1535" width="9.109375" style="38"/>
    <col min="1536" max="1536" width="4.88671875" style="38" customWidth="1"/>
    <col min="1537" max="1537" width="45.33203125" style="38" customWidth="1"/>
    <col min="1538" max="1538" width="9.109375" style="38" customWidth="1"/>
    <col min="1539" max="1539" width="11.33203125" style="38" customWidth="1"/>
    <col min="1540" max="1540" width="12.6640625" style="38" customWidth="1"/>
    <col min="1541" max="1541" width="18.44140625" style="38" customWidth="1"/>
    <col min="1542" max="1542" width="17.6640625" style="38" customWidth="1"/>
    <col min="1543" max="1791" width="9.109375" style="38"/>
    <col min="1792" max="1792" width="4.88671875" style="38" customWidth="1"/>
    <col min="1793" max="1793" width="45.33203125" style="38" customWidth="1"/>
    <col min="1794" max="1794" width="9.109375" style="38" customWidth="1"/>
    <col min="1795" max="1795" width="11.33203125" style="38" customWidth="1"/>
    <col min="1796" max="1796" width="12.6640625" style="38" customWidth="1"/>
    <col min="1797" max="1797" width="18.44140625" style="38" customWidth="1"/>
    <col min="1798" max="1798" width="17.6640625" style="38" customWidth="1"/>
    <col min="1799" max="2047" width="9.109375" style="38"/>
    <col min="2048" max="2048" width="4.88671875" style="38" customWidth="1"/>
    <col min="2049" max="2049" width="45.33203125" style="38" customWidth="1"/>
    <col min="2050" max="2050" width="9.109375" style="38" customWidth="1"/>
    <col min="2051" max="2051" width="11.33203125" style="38" customWidth="1"/>
    <col min="2052" max="2052" width="12.6640625" style="38" customWidth="1"/>
    <col min="2053" max="2053" width="18.44140625" style="38" customWidth="1"/>
    <col min="2054" max="2054" width="17.6640625" style="38" customWidth="1"/>
    <col min="2055" max="2303" width="9.109375" style="38"/>
    <col min="2304" max="2304" width="4.88671875" style="38" customWidth="1"/>
    <col min="2305" max="2305" width="45.33203125" style="38" customWidth="1"/>
    <col min="2306" max="2306" width="9.109375" style="38" customWidth="1"/>
    <col min="2307" max="2307" width="11.33203125" style="38" customWidth="1"/>
    <col min="2308" max="2308" width="12.6640625" style="38" customWidth="1"/>
    <col min="2309" max="2309" width="18.44140625" style="38" customWidth="1"/>
    <col min="2310" max="2310" width="17.6640625" style="38" customWidth="1"/>
    <col min="2311" max="2559" width="9.109375" style="38"/>
    <col min="2560" max="2560" width="4.88671875" style="38" customWidth="1"/>
    <col min="2561" max="2561" width="45.33203125" style="38" customWidth="1"/>
    <col min="2562" max="2562" width="9.109375" style="38" customWidth="1"/>
    <col min="2563" max="2563" width="11.33203125" style="38" customWidth="1"/>
    <col min="2564" max="2564" width="12.6640625" style="38" customWidth="1"/>
    <col min="2565" max="2565" width="18.44140625" style="38" customWidth="1"/>
    <col min="2566" max="2566" width="17.6640625" style="38" customWidth="1"/>
    <col min="2567" max="2815" width="9.109375" style="38"/>
    <col min="2816" max="2816" width="4.88671875" style="38" customWidth="1"/>
    <col min="2817" max="2817" width="45.33203125" style="38" customWidth="1"/>
    <col min="2818" max="2818" width="9.109375" style="38" customWidth="1"/>
    <col min="2819" max="2819" width="11.33203125" style="38" customWidth="1"/>
    <col min="2820" max="2820" width="12.6640625" style="38" customWidth="1"/>
    <col min="2821" max="2821" width="18.44140625" style="38" customWidth="1"/>
    <col min="2822" max="2822" width="17.6640625" style="38" customWidth="1"/>
    <col min="2823" max="3071" width="9.109375" style="38"/>
    <col min="3072" max="3072" width="4.88671875" style="38" customWidth="1"/>
    <col min="3073" max="3073" width="45.33203125" style="38" customWidth="1"/>
    <col min="3074" max="3074" width="9.109375" style="38" customWidth="1"/>
    <col min="3075" max="3075" width="11.33203125" style="38" customWidth="1"/>
    <col min="3076" max="3076" width="12.6640625" style="38" customWidth="1"/>
    <col min="3077" max="3077" width="18.44140625" style="38" customWidth="1"/>
    <col min="3078" max="3078" width="17.6640625" style="38" customWidth="1"/>
    <col min="3079" max="3327" width="9.109375" style="38"/>
    <col min="3328" max="3328" width="4.88671875" style="38" customWidth="1"/>
    <col min="3329" max="3329" width="45.33203125" style="38" customWidth="1"/>
    <col min="3330" max="3330" width="9.109375" style="38" customWidth="1"/>
    <col min="3331" max="3331" width="11.33203125" style="38" customWidth="1"/>
    <col min="3332" max="3332" width="12.6640625" style="38" customWidth="1"/>
    <col min="3333" max="3333" width="18.44140625" style="38" customWidth="1"/>
    <col min="3334" max="3334" width="17.6640625" style="38" customWidth="1"/>
    <col min="3335" max="3583" width="9.109375" style="38"/>
    <col min="3584" max="3584" width="4.88671875" style="38" customWidth="1"/>
    <col min="3585" max="3585" width="45.33203125" style="38" customWidth="1"/>
    <col min="3586" max="3586" width="9.109375" style="38" customWidth="1"/>
    <col min="3587" max="3587" width="11.33203125" style="38" customWidth="1"/>
    <col min="3588" max="3588" width="12.6640625" style="38" customWidth="1"/>
    <col min="3589" max="3589" width="18.44140625" style="38" customWidth="1"/>
    <col min="3590" max="3590" width="17.6640625" style="38" customWidth="1"/>
    <col min="3591" max="3839" width="9.109375" style="38"/>
    <col min="3840" max="3840" width="4.88671875" style="38" customWidth="1"/>
    <col min="3841" max="3841" width="45.33203125" style="38" customWidth="1"/>
    <col min="3842" max="3842" width="9.109375" style="38" customWidth="1"/>
    <col min="3843" max="3843" width="11.33203125" style="38" customWidth="1"/>
    <col min="3844" max="3844" width="12.6640625" style="38" customWidth="1"/>
    <col min="3845" max="3845" width="18.44140625" style="38" customWidth="1"/>
    <col min="3846" max="3846" width="17.6640625" style="38" customWidth="1"/>
    <col min="3847" max="4095" width="9.109375" style="38"/>
    <col min="4096" max="4096" width="4.88671875" style="38" customWidth="1"/>
    <col min="4097" max="4097" width="45.33203125" style="38" customWidth="1"/>
    <col min="4098" max="4098" width="9.109375" style="38" customWidth="1"/>
    <col min="4099" max="4099" width="11.33203125" style="38" customWidth="1"/>
    <col min="4100" max="4100" width="12.6640625" style="38" customWidth="1"/>
    <col min="4101" max="4101" width="18.44140625" style="38" customWidth="1"/>
    <col min="4102" max="4102" width="17.6640625" style="38" customWidth="1"/>
    <col min="4103" max="4351" width="9.109375" style="38"/>
    <col min="4352" max="4352" width="4.88671875" style="38" customWidth="1"/>
    <col min="4353" max="4353" width="45.33203125" style="38" customWidth="1"/>
    <col min="4354" max="4354" width="9.109375" style="38" customWidth="1"/>
    <col min="4355" max="4355" width="11.33203125" style="38" customWidth="1"/>
    <col min="4356" max="4356" width="12.6640625" style="38" customWidth="1"/>
    <col min="4357" max="4357" width="18.44140625" style="38" customWidth="1"/>
    <col min="4358" max="4358" width="17.6640625" style="38" customWidth="1"/>
    <col min="4359" max="4607" width="9.109375" style="38"/>
    <col min="4608" max="4608" width="4.88671875" style="38" customWidth="1"/>
    <col min="4609" max="4609" width="45.33203125" style="38" customWidth="1"/>
    <col min="4610" max="4610" width="9.109375" style="38" customWidth="1"/>
    <col min="4611" max="4611" width="11.33203125" style="38" customWidth="1"/>
    <col min="4612" max="4612" width="12.6640625" style="38" customWidth="1"/>
    <col min="4613" max="4613" width="18.44140625" style="38" customWidth="1"/>
    <col min="4614" max="4614" width="17.6640625" style="38" customWidth="1"/>
    <col min="4615" max="4863" width="9.109375" style="38"/>
    <col min="4864" max="4864" width="4.88671875" style="38" customWidth="1"/>
    <col min="4865" max="4865" width="45.33203125" style="38" customWidth="1"/>
    <col min="4866" max="4866" width="9.109375" style="38" customWidth="1"/>
    <col min="4867" max="4867" width="11.33203125" style="38" customWidth="1"/>
    <col min="4868" max="4868" width="12.6640625" style="38" customWidth="1"/>
    <col min="4869" max="4869" width="18.44140625" style="38" customWidth="1"/>
    <col min="4870" max="4870" width="17.6640625" style="38" customWidth="1"/>
    <col min="4871" max="5119" width="9.109375" style="38"/>
    <col min="5120" max="5120" width="4.88671875" style="38" customWidth="1"/>
    <col min="5121" max="5121" width="45.33203125" style="38" customWidth="1"/>
    <col min="5122" max="5122" width="9.109375" style="38" customWidth="1"/>
    <col min="5123" max="5123" width="11.33203125" style="38" customWidth="1"/>
    <col min="5124" max="5124" width="12.6640625" style="38" customWidth="1"/>
    <col min="5125" max="5125" width="18.44140625" style="38" customWidth="1"/>
    <col min="5126" max="5126" width="17.6640625" style="38" customWidth="1"/>
    <col min="5127" max="5375" width="9.109375" style="38"/>
    <col min="5376" max="5376" width="4.88671875" style="38" customWidth="1"/>
    <col min="5377" max="5377" width="45.33203125" style="38" customWidth="1"/>
    <col min="5378" max="5378" width="9.109375" style="38" customWidth="1"/>
    <col min="5379" max="5379" width="11.33203125" style="38" customWidth="1"/>
    <col min="5380" max="5380" width="12.6640625" style="38" customWidth="1"/>
    <col min="5381" max="5381" width="18.44140625" style="38" customWidth="1"/>
    <col min="5382" max="5382" width="17.6640625" style="38" customWidth="1"/>
    <col min="5383" max="5631" width="9.109375" style="38"/>
    <col min="5632" max="5632" width="4.88671875" style="38" customWidth="1"/>
    <col min="5633" max="5633" width="45.33203125" style="38" customWidth="1"/>
    <col min="5634" max="5634" width="9.109375" style="38" customWidth="1"/>
    <col min="5635" max="5635" width="11.33203125" style="38" customWidth="1"/>
    <col min="5636" max="5636" width="12.6640625" style="38" customWidth="1"/>
    <col min="5637" max="5637" width="18.44140625" style="38" customWidth="1"/>
    <col min="5638" max="5638" width="17.6640625" style="38" customWidth="1"/>
    <col min="5639" max="5887" width="9.109375" style="38"/>
    <col min="5888" max="5888" width="4.88671875" style="38" customWidth="1"/>
    <col min="5889" max="5889" width="45.33203125" style="38" customWidth="1"/>
    <col min="5890" max="5890" width="9.109375" style="38" customWidth="1"/>
    <col min="5891" max="5891" width="11.33203125" style="38" customWidth="1"/>
    <col min="5892" max="5892" width="12.6640625" style="38" customWidth="1"/>
    <col min="5893" max="5893" width="18.44140625" style="38" customWidth="1"/>
    <col min="5894" max="5894" width="17.6640625" style="38" customWidth="1"/>
    <col min="5895" max="6143" width="9.109375" style="38"/>
    <col min="6144" max="6144" width="4.88671875" style="38" customWidth="1"/>
    <col min="6145" max="6145" width="45.33203125" style="38" customWidth="1"/>
    <col min="6146" max="6146" width="9.109375" style="38" customWidth="1"/>
    <col min="6147" max="6147" width="11.33203125" style="38" customWidth="1"/>
    <col min="6148" max="6148" width="12.6640625" style="38" customWidth="1"/>
    <col min="6149" max="6149" width="18.44140625" style="38" customWidth="1"/>
    <col min="6150" max="6150" width="17.6640625" style="38" customWidth="1"/>
    <col min="6151" max="6399" width="9.109375" style="38"/>
    <col min="6400" max="6400" width="4.88671875" style="38" customWidth="1"/>
    <col min="6401" max="6401" width="45.33203125" style="38" customWidth="1"/>
    <col min="6402" max="6402" width="9.109375" style="38" customWidth="1"/>
    <col min="6403" max="6403" width="11.33203125" style="38" customWidth="1"/>
    <col min="6404" max="6404" width="12.6640625" style="38" customWidth="1"/>
    <col min="6405" max="6405" width="18.44140625" style="38" customWidth="1"/>
    <col min="6406" max="6406" width="17.6640625" style="38" customWidth="1"/>
    <col min="6407" max="6655" width="9.109375" style="38"/>
    <col min="6656" max="6656" width="4.88671875" style="38" customWidth="1"/>
    <col min="6657" max="6657" width="45.33203125" style="38" customWidth="1"/>
    <col min="6658" max="6658" width="9.109375" style="38" customWidth="1"/>
    <col min="6659" max="6659" width="11.33203125" style="38" customWidth="1"/>
    <col min="6660" max="6660" width="12.6640625" style="38" customWidth="1"/>
    <col min="6661" max="6661" width="18.44140625" style="38" customWidth="1"/>
    <col min="6662" max="6662" width="17.6640625" style="38" customWidth="1"/>
    <col min="6663" max="6911" width="9.109375" style="38"/>
    <col min="6912" max="6912" width="4.88671875" style="38" customWidth="1"/>
    <col min="6913" max="6913" width="45.33203125" style="38" customWidth="1"/>
    <col min="6914" max="6914" width="9.109375" style="38" customWidth="1"/>
    <col min="6915" max="6915" width="11.33203125" style="38" customWidth="1"/>
    <col min="6916" max="6916" width="12.6640625" style="38" customWidth="1"/>
    <col min="6917" max="6917" width="18.44140625" style="38" customWidth="1"/>
    <col min="6918" max="6918" width="17.6640625" style="38" customWidth="1"/>
    <col min="6919" max="7167" width="9.109375" style="38"/>
    <col min="7168" max="7168" width="4.88671875" style="38" customWidth="1"/>
    <col min="7169" max="7169" width="45.33203125" style="38" customWidth="1"/>
    <col min="7170" max="7170" width="9.109375" style="38" customWidth="1"/>
    <col min="7171" max="7171" width="11.33203125" style="38" customWidth="1"/>
    <col min="7172" max="7172" width="12.6640625" style="38" customWidth="1"/>
    <col min="7173" max="7173" width="18.44140625" style="38" customWidth="1"/>
    <col min="7174" max="7174" width="17.6640625" style="38" customWidth="1"/>
    <col min="7175" max="7423" width="9.109375" style="38"/>
    <col min="7424" max="7424" width="4.88671875" style="38" customWidth="1"/>
    <col min="7425" max="7425" width="45.33203125" style="38" customWidth="1"/>
    <col min="7426" max="7426" width="9.109375" style="38" customWidth="1"/>
    <col min="7427" max="7427" width="11.33203125" style="38" customWidth="1"/>
    <col min="7428" max="7428" width="12.6640625" style="38" customWidth="1"/>
    <col min="7429" max="7429" width="18.44140625" style="38" customWidth="1"/>
    <col min="7430" max="7430" width="17.6640625" style="38" customWidth="1"/>
    <col min="7431" max="7679" width="9.109375" style="38"/>
    <col min="7680" max="7680" width="4.88671875" style="38" customWidth="1"/>
    <col min="7681" max="7681" width="45.33203125" style="38" customWidth="1"/>
    <col min="7682" max="7682" width="9.109375" style="38" customWidth="1"/>
    <col min="7683" max="7683" width="11.33203125" style="38" customWidth="1"/>
    <col min="7684" max="7684" width="12.6640625" style="38" customWidth="1"/>
    <col min="7685" max="7685" width="18.44140625" style="38" customWidth="1"/>
    <col min="7686" max="7686" width="17.6640625" style="38" customWidth="1"/>
    <col min="7687" max="7935" width="9.109375" style="38"/>
    <col min="7936" max="7936" width="4.88671875" style="38" customWidth="1"/>
    <col min="7937" max="7937" width="45.33203125" style="38" customWidth="1"/>
    <col min="7938" max="7938" width="9.109375" style="38" customWidth="1"/>
    <col min="7939" max="7939" width="11.33203125" style="38" customWidth="1"/>
    <col min="7940" max="7940" width="12.6640625" style="38" customWidth="1"/>
    <col min="7941" max="7941" width="18.44140625" style="38" customWidth="1"/>
    <col min="7942" max="7942" width="17.6640625" style="38" customWidth="1"/>
    <col min="7943" max="8191" width="9.109375" style="38"/>
    <col min="8192" max="8192" width="4.88671875" style="38" customWidth="1"/>
    <col min="8193" max="8193" width="45.33203125" style="38" customWidth="1"/>
    <col min="8194" max="8194" width="9.109375" style="38" customWidth="1"/>
    <col min="8195" max="8195" width="11.33203125" style="38" customWidth="1"/>
    <col min="8196" max="8196" width="12.6640625" style="38" customWidth="1"/>
    <col min="8197" max="8197" width="18.44140625" style="38" customWidth="1"/>
    <col min="8198" max="8198" width="17.6640625" style="38" customWidth="1"/>
    <col min="8199" max="8447" width="9.109375" style="38"/>
    <col min="8448" max="8448" width="4.88671875" style="38" customWidth="1"/>
    <col min="8449" max="8449" width="45.33203125" style="38" customWidth="1"/>
    <col min="8450" max="8450" width="9.109375" style="38" customWidth="1"/>
    <col min="8451" max="8451" width="11.33203125" style="38" customWidth="1"/>
    <col min="8452" max="8452" width="12.6640625" style="38" customWidth="1"/>
    <col min="8453" max="8453" width="18.44140625" style="38" customWidth="1"/>
    <col min="8454" max="8454" width="17.6640625" style="38" customWidth="1"/>
    <col min="8455" max="8703" width="9.109375" style="38"/>
    <col min="8704" max="8704" width="4.88671875" style="38" customWidth="1"/>
    <col min="8705" max="8705" width="45.33203125" style="38" customWidth="1"/>
    <col min="8706" max="8706" width="9.109375" style="38" customWidth="1"/>
    <col min="8707" max="8707" width="11.33203125" style="38" customWidth="1"/>
    <col min="8708" max="8708" width="12.6640625" style="38" customWidth="1"/>
    <col min="8709" max="8709" width="18.44140625" style="38" customWidth="1"/>
    <col min="8710" max="8710" width="17.6640625" style="38" customWidth="1"/>
    <col min="8711" max="8959" width="9.109375" style="38"/>
    <col min="8960" max="8960" width="4.88671875" style="38" customWidth="1"/>
    <col min="8961" max="8961" width="45.33203125" style="38" customWidth="1"/>
    <col min="8962" max="8962" width="9.109375" style="38" customWidth="1"/>
    <col min="8963" max="8963" width="11.33203125" style="38" customWidth="1"/>
    <col min="8964" max="8964" width="12.6640625" style="38" customWidth="1"/>
    <col min="8965" max="8965" width="18.44140625" style="38" customWidth="1"/>
    <col min="8966" max="8966" width="17.6640625" style="38" customWidth="1"/>
    <col min="8967" max="9215" width="9.109375" style="38"/>
    <col min="9216" max="9216" width="4.88671875" style="38" customWidth="1"/>
    <col min="9217" max="9217" width="45.33203125" style="38" customWidth="1"/>
    <col min="9218" max="9218" width="9.109375" style="38" customWidth="1"/>
    <col min="9219" max="9219" width="11.33203125" style="38" customWidth="1"/>
    <col min="9220" max="9220" width="12.6640625" style="38" customWidth="1"/>
    <col min="9221" max="9221" width="18.44140625" style="38" customWidth="1"/>
    <col min="9222" max="9222" width="17.6640625" style="38" customWidth="1"/>
    <col min="9223" max="9471" width="9.109375" style="38"/>
    <col min="9472" max="9472" width="4.88671875" style="38" customWidth="1"/>
    <col min="9473" max="9473" width="45.33203125" style="38" customWidth="1"/>
    <col min="9474" max="9474" width="9.109375" style="38" customWidth="1"/>
    <col min="9475" max="9475" width="11.33203125" style="38" customWidth="1"/>
    <col min="9476" max="9476" width="12.6640625" style="38" customWidth="1"/>
    <col min="9477" max="9477" width="18.44140625" style="38" customWidth="1"/>
    <col min="9478" max="9478" width="17.6640625" style="38" customWidth="1"/>
    <col min="9479" max="9727" width="9.109375" style="38"/>
    <col min="9728" max="9728" width="4.88671875" style="38" customWidth="1"/>
    <col min="9729" max="9729" width="45.33203125" style="38" customWidth="1"/>
    <col min="9730" max="9730" width="9.109375" style="38" customWidth="1"/>
    <col min="9731" max="9731" width="11.33203125" style="38" customWidth="1"/>
    <col min="9732" max="9732" width="12.6640625" style="38" customWidth="1"/>
    <col min="9733" max="9733" width="18.44140625" style="38" customWidth="1"/>
    <col min="9734" max="9734" width="17.6640625" style="38" customWidth="1"/>
    <col min="9735" max="9983" width="9.109375" style="38"/>
    <col min="9984" max="9984" width="4.88671875" style="38" customWidth="1"/>
    <col min="9985" max="9985" width="45.33203125" style="38" customWidth="1"/>
    <col min="9986" max="9986" width="9.109375" style="38" customWidth="1"/>
    <col min="9987" max="9987" width="11.33203125" style="38" customWidth="1"/>
    <col min="9988" max="9988" width="12.6640625" style="38" customWidth="1"/>
    <col min="9989" max="9989" width="18.44140625" style="38" customWidth="1"/>
    <col min="9990" max="9990" width="17.6640625" style="38" customWidth="1"/>
    <col min="9991" max="10239" width="9.109375" style="38"/>
    <col min="10240" max="10240" width="4.88671875" style="38" customWidth="1"/>
    <col min="10241" max="10241" width="45.33203125" style="38" customWidth="1"/>
    <col min="10242" max="10242" width="9.109375" style="38" customWidth="1"/>
    <col min="10243" max="10243" width="11.33203125" style="38" customWidth="1"/>
    <col min="10244" max="10244" width="12.6640625" style="38" customWidth="1"/>
    <col min="10245" max="10245" width="18.44140625" style="38" customWidth="1"/>
    <col min="10246" max="10246" width="17.6640625" style="38" customWidth="1"/>
    <col min="10247" max="10495" width="9.109375" style="38"/>
    <col min="10496" max="10496" width="4.88671875" style="38" customWidth="1"/>
    <col min="10497" max="10497" width="45.33203125" style="38" customWidth="1"/>
    <col min="10498" max="10498" width="9.109375" style="38" customWidth="1"/>
    <col min="10499" max="10499" width="11.33203125" style="38" customWidth="1"/>
    <col min="10500" max="10500" width="12.6640625" style="38" customWidth="1"/>
    <col min="10501" max="10501" width="18.44140625" style="38" customWidth="1"/>
    <col min="10502" max="10502" width="17.6640625" style="38" customWidth="1"/>
    <col min="10503" max="10751" width="9.109375" style="38"/>
    <col min="10752" max="10752" width="4.88671875" style="38" customWidth="1"/>
    <col min="10753" max="10753" width="45.33203125" style="38" customWidth="1"/>
    <col min="10754" max="10754" width="9.109375" style="38" customWidth="1"/>
    <col min="10755" max="10755" width="11.33203125" style="38" customWidth="1"/>
    <col min="10756" max="10756" width="12.6640625" style="38" customWidth="1"/>
    <col min="10757" max="10757" width="18.44140625" style="38" customWidth="1"/>
    <col min="10758" max="10758" width="17.6640625" style="38" customWidth="1"/>
    <col min="10759" max="11007" width="9.109375" style="38"/>
    <col min="11008" max="11008" width="4.88671875" style="38" customWidth="1"/>
    <col min="11009" max="11009" width="45.33203125" style="38" customWidth="1"/>
    <col min="11010" max="11010" width="9.109375" style="38" customWidth="1"/>
    <col min="11011" max="11011" width="11.33203125" style="38" customWidth="1"/>
    <col min="11012" max="11012" width="12.6640625" style="38" customWidth="1"/>
    <col min="11013" max="11013" width="18.44140625" style="38" customWidth="1"/>
    <col min="11014" max="11014" width="17.6640625" style="38" customWidth="1"/>
    <col min="11015" max="11263" width="9.109375" style="38"/>
    <col min="11264" max="11264" width="4.88671875" style="38" customWidth="1"/>
    <col min="11265" max="11265" width="45.33203125" style="38" customWidth="1"/>
    <col min="11266" max="11266" width="9.109375" style="38" customWidth="1"/>
    <col min="11267" max="11267" width="11.33203125" style="38" customWidth="1"/>
    <col min="11268" max="11268" width="12.6640625" style="38" customWidth="1"/>
    <col min="11269" max="11269" width="18.44140625" style="38" customWidth="1"/>
    <col min="11270" max="11270" width="17.6640625" style="38" customWidth="1"/>
    <col min="11271" max="11519" width="9.109375" style="38"/>
    <col min="11520" max="11520" width="4.88671875" style="38" customWidth="1"/>
    <col min="11521" max="11521" width="45.33203125" style="38" customWidth="1"/>
    <col min="11522" max="11522" width="9.109375" style="38" customWidth="1"/>
    <col min="11523" max="11523" width="11.33203125" style="38" customWidth="1"/>
    <col min="11524" max="11524" width="12.6640625" style="38" customWidth="1"/>
    <col min="11525" max="11525" width="18.44140625" style="38" customWidth="1"/>
    <col min="11526" max="11526" width="17.6640625" style="38" customWidth="1"/>
    <col min="11527" max="11775" width="9.109375" style="38"/>
    <col min="11776" max="11776" width="4.88671875" style="38" customWidth="1"/>
    <col min="11777" max="11777" width="45.33203125" style="38" customWidth="1"/>
    <col min="11778" max="11778" width="9.109375" style="38" customWidth="1"/>
    <col min="11779" max="11779" width="11.33203125" style="38" customWidth="1"/>
    <col min="11780" max="11780" width="12.6640625" style="38" customWidth="1"/>
    <col min="11781" max="11781" width="18.44140625" style="38" customWidth="1"/>
    <col min="11782" max="11782" width="17.6640625" style="38" customWidth="1"/>
    <col min="11783" max="12031" width="9.109375" style="38"/>
    <col min="12032" max="12032" width="4.88671875" style="38" customWidth="1"/>
    <col min="12033" max="12033" width="45.33203125" style="38" customWidth="1"/>
    <col min="12034" max="12034" width="9.109375" style="38" customWidth="1"/>
    <col min="12035" max="12035" width="11.33203125" style="38" customWidth="1"/>
    <col min="12036" max="12036" width="12.6640625" style="38" customWidth="1"/>
    <col min="12037" max="12037" width="18.44140625" style="38" customWidth="1"/>
    <col min="12038" max="12038" width="17.6640625" style="38" customWidth="1"/>
    <col min="12039" max="12287" width="9.109375" style="38"/>
    <col min="12288" max="12288" width="4.88671875" style="38" customWidth="1"/>
    <col min="12289" max="12289" width="45.33203125" style="38" customWidth="1"/>
    <col min="12290" max="12290" width="9.109375" style="38" customWidth="1"/>
    <col min="12291" max="12291" width="11.33203125" style="38" customWidth="1"/>
    <col min="12292" max="12292" width="12.6640625" style="38" customWidth="1"/>
    <col min="12293" max="12293" width="18.44140625" style="38" customWidth="1"/>
    <col min="12294" max="12294" width="17.6640625" style="38" customWidth="1"/>
    <col min="12295" max="12543" width="9.109375" style="38"/>
    <col min="12544" max="12544" width="4.88671875" style="38" customWidth="1"/>
    <col min="12545" max="12545" width="45.33203125" style="38" customWidth="1"/>
    <col min="12546" max="12546" width="9.109375" style="38" customWidth="1"/>
    <col min="12547" max="12547" width="11.33203125" style="38" customWidth="1"/>
    <col min="12548" max="12548" width="12.6640625" style="38" customWidth="1"/>
    <col min="12549" max="12549" width="18.44140625" style="38" customWidth="1"/>
    <col min="12550" max="12550" width="17.6640625" style="38" customWidth="1"/>
    <col min="12551" max="12799" width="9.109375" style="38"/>
    <col min="12800" max="12800" width="4.88671875" style="38" customWidth="1"/>
    <col min="12801" max="12801" width="45.33203125" style="38" customWidth="1"/>
    <col min="12802" max="12802" width="9.109375" style="38" customWidth="1"/>
    <col min="12803" max="12803" width="11.33203125" style="38" customWidth="1"/>
    <col min="12804" max="12804" width="12.6640625" style="38" customWidth="1"/>
    <col min="12805" max="12805" width="18.44140625" style="38" customWidth="1"/>
    <col min="12806" max="12806" width="17.6640625" style="38" customWidth="1"/>
    <col min="12807" max="13055" width="9.109375" style="38"/>
    <col min="13056" max="13056" width="4.88671875" style="38" customWidth="1"/>
    <col min="13057" max="13057" width="45.33203125" style="38" customWidth="1"/>
    <col min="13058" max="13058" width="9.109375" style="38" customWidth="1"/>
    <col min="13059" max="13059" width="11.33203125" style="38" customWidth="1"/>
    <col min="13060" max="13060" width="12.6640625" style="38" customWidth="1"/>
    <col min="13061" max="13061" width="18.44140625" style="38" customWidth="1"/>
    <col min="13062" max="13062" width="17.6640625" style="38" customWidth="1"/>
    <col min="13063" max="13311" width="9.109375" style="38"/>
    <col min="13312" max="13312" width="4.88671875" style="38" customWidth="1"/>
    <col min="13313" max="13313" width="45.33203125" style="38" customWidth="1"/>
    <col min="13314" max="13314" width="9.109375" style="38" customWidth="1"/>
    <col min="13315" max="13315" width="11.33203125" style="38" customWidth="1"/>
    <col min="13316" max="13316" width="12.6640625" style="38" customWidth="1"/>
    <col min="13317" max="13317" width="18.44140625" style="38" customWidth="1"/>
    <col min="13318" max="13318" width="17.6640625" style="38" customWidth="1"/>
    <col min="13319" max="13567" width="9.109375" style="38"/>
    <col min="13568" max="13568" width="4.88671875" style="38" customWidth="1"/>
    <col min="13569" max="13569" width="45.33203125" style="38" customWidth="1"/>
    <col min="13570" max="13570" width="9.109375" style="38" customWidth="1"/>
    <col min="13571" max="13571" width="11.33203125" style="38" customWidth="1"/>
    <col min="13572" max="13572" width="12.6640625" style="38" customWidth="1"/>
    <col min="13573" max="13573" width="18.44140625" style="38" customWidth="1"/>
    <col min="13574" max="13574" width="17.6640625" style="38" customWidth="1"/>
    <col min="13575" max="13823" width="9.109375" style="38"/>
    <col min="13824" max="13824" width="4.88671875" style="38" customWidth="1"/>
    <col min="13825" max="13825" width="45.33203125" style="38" customWidth="1"/>
    <col min="13826" max="13826" width="9.109375" style="38" customWidth="1"/>
    <col min="13827" max="13827" width="11.33203125" style="38" customWidth="1"/>
    <col min="13828" max="13828" width="12.6640625" style="38" customWidth="1"/>
    <col min="13829" max="13829" width="18.44140625" style="38" customWidth="1"/>
    <col min="13830" max="13830" width="17.6640625" style="38" customWidth="1"/>
    <col min="13831" max="14079" width="9.109375" style="38"/>
    <col min="14080" max="14080" width="4.88671875" style="38" customWidth="1"/>
    <col min="14081" max="14081" width="45.33203125" style="38" customWidth="1"/>
    <col min="14082" max="14082" width="9.109375" style="38" customWidth="1"/>
    <col min="14083" max="14083" width="11.33203125" style="38" customWidth="1"/>
    <col min="14084" max="14084" width="12.6640625" style="38" customWidth="1"/>
    <col min="14085" max="14085" width="18.44140625" style="38" customWidth="1"/>
    <col min="14086" max="14086" width="17.6640625" style="38" customWidth="1"/>
    <col min="14087" max="14335" width="9.109375" style="38"/>
    <col min="14336" max="14336" width="4.88671875" style="38" customWidth="1"/>
    <col min="14337" max="14337" width="45.33203125" style="38" customWidth="1"/>
    <col min="14338" max="14338" width="9.109375" style="38" customWidth="1"/>
    <col min="14339" max="14339" width="11.33203125" style="38" customWidth="1"/>
    <col min="14340" max="14340" width="12.6640625" style="38" customWidth="1"/>
    <col min="14341" max="14341" width="18.44140625" style="38" customWidth="1"/>
    <col min="14342" max="14342" width="17.6640625" style="38" customWidth="1"/>
    <col min="14343" max="14591" width="9.109375" style="38"/>
    <col min="14592" max="14592" width="4.88671875" style="38" customWidth="1"/>
    <col min="14593" max="14593" width="45.33203125" style="38" customWidth="1"/>
    <col min="14594" max="14594" width="9.109375" style="38" customWidth="1"/>
    <col min="14595" max="14595" width="11.33203125" style="38" customWidth="1"/>
    <col min="14596" max="14596" width="12.6640625" style="38" customWidth="1"/>
    <col min="14597" max="14597" width="18.44140625" style="38" customWidth="1"/>
    <col min="14598" max="14598" width="17.6640625" style="38" customWidth="1"/>
    <col min="14599" max="14847" width="9.109375" style="38"/>
    <col min="14848" max="14848" width="4.88671875" style="38" customWidth="1"/>
    <col min="14849" max="14849" width="45.33203125" style="38" customWidth="1"/>
    <col min="14850" max="14850" width="9.109375" style="38" customWidth="1"/>
    <col min="14851" max="14851" width="11.33203125" style="38" customWidth="1"/>
    <col min="14852" max="14852" width="12.6640625" style="38" customWidth="1"/>
    <col min="14853" max="14853" width="18.44140625" style="38" customWidth="1"/>
    <col min="14854" max="14854" width="17.6640625" style="38" customWidth="1"/>
    <col min="14855" max="15103" width="9.109375" style="38"/>
    <col min="15104" max="15104" width="4.88671875" style="38" customWidth="1"/>
    <col min="15105" max="15105" width="45.33203125" style="38" customWidth="1"/>
    <col min="15106" max="15106" width="9.109375" style="38" customWidth="1"/>
    <col min="15107" max="15107" width="11.33203125" style="38" customWidth="1"/>
    <col min="15108" max="15108" width="12.6640625" style="38" customWidth="1"/>
    <col min="15109" max="15109" width="18.44140625" style="38" customWidth="1"/>
    <col min="15110" max="15110" width="17.6640625" style="38" customWidth="1"/>
    <col min="15111" max="15359" width="9.109375" style="38"/>
    <col min="15360" max="15360" width="4.88671875" style="38" customWidth="1"/>
    <col min="15361" max="15361" width="45.33203125" style="38" customWidth="1"/>
    <col min="15362" max="15362" width="9.109375" style="38" customWidth="1"/>
    <col min="15363" max="15363" width="11.33203125" style="38" customWidth="1"/>
    <col min="15364" max="15364" width="12.6640625" style="38" customWidth="1"/>
    <col min="15365" max="15365" width="18.44140625" style="38" customWidth="1"/>
    <col min="15366" max="15366" width="17.6640625" style="38" customWidth="1"/>
    <col min="15367" max="15615" width="9.109375" style="38"/>
    <col min="15616" max="15616" width="4.88671875" style="38" customWidth="1"/>
    <col min="15617" max="15617" width="45.33203125" style="38" customWidth="1"/>
    <col min="15618" max="15618" width="9.109375" style="38" customWidth="1"/>
    <col min="15619" max="15619" width="11.33203125" style="38" customWidth="1"/>
    <col min="15620" max="15620" width="12.6640625" style="38" customWidth="1"/>
    <col min="15621" max="15621" width="18.44140625" style="38" customWidth="1"/>
    <col min="15622" max="15622" width="17.6640625" style="38" customWidth="1"/>
    <col min="15623" max="15871" width="9.109375" style="38"/>
    <col min="15872" max="15872" width="4.88671875" style="38" customWidth="1"/>
    <col min="15873" max="15873" width="45.33203125" style="38" customWidth="1"/>
    <col min="15874" max="15874" width="9.109375" style="38" customWidth="1"/>
    <col min="15875" max="15875" width="11.33203125" style="38" customWidth="1"/>
    <col min="15876" max="15876" width="12.6640625" style="38" customWidth="1"/>
    <col min="15877" max="15877" width="18.44140625" style="38" customWidth="1"/>
    <col min="15878" max="15878" width="17.6640625" style="38" customWidth="1"/>
    <col min="15879" max="16127" width="9.109375" style="38"/>
    <col min="16128" max="16128" width="4.88671875" style="38" customWidth="1"/>
    <col min="16129" max="16129" width="45.33203125" style="38" customWidth="1"/>
    <col min="16130" max="16130" width="9.109375" style="38" customWidth="1"/>
    <col min="16131" max="16131" width="11.33203125" style="38" customWidth="1"/>
    <col min="16132" max="16132" width="12.6640625" style="38" customWidth="1"/>
    <col min="16133" max="16133" width="18.44140625" style="38" customWidth="1"/>
    <col min="16134" max="16134" width="17.6640625" style="38" customWidth="1"/>
    <col min="16135" max="16384" width="9.109375" style="38"/>
  </cols>
  <sheetData>
    <row r="2" spans="1:6" ht="15.6" x14ac:dyDescent="0.3">
      <c r="A2" s="211" t="s">
        <v>293</v>
      </c>
      <c r="B2" s="211"/>
      <c r="C2" s="211"/>
      <c r="D2" s="211"/>
      <c r="E2" s="211"/>
      <c r="F2" s="211"/>
    </row>
    <row r="3" spans="1:6" ht="15.6" x14ac:dyDescent="0.3">
      <c r="A3" s="211" t="s">
        <v>285</v>
      </c>
      <c r="B3" s="211"/>
      <c r="C3" s="211"/>
      <c r="D3" s="211"/>
      <c r="E3" s="211"/>
      <c r="F3" s="211"/>
    </row>
    <row r="4" spans="1:6" ht="14.4" x14ac:dyDescent="0.3">
      <c r="A4" s="210"/>
      <c r="B4" s="210"/>
      <c r="C4" s="210"/>
      <c r="D4" s="210"/>
      <c r="E4" s="210"/>
    </row>
    <row r="6" spans="1:6" ht="57.6" x14ac:dyDescent="0.25">
      <c r="A6" s="84" t="s">
        <v>5</v>
      </c>
      <c r="B6" s="85" t="s">
        <v>14</v>
      </c>
      <c r="C6" s="85" t="s">
        <v>113</v>
      </c>
      <c r="D6" s="98" t="s">
        <v>294</v>
      </c>
      <c r="E6" s="86" t="s">
        <v>8</v>
      </c>
      <c r="F6" s="86" t="s">
        <v>262</v>
      </c>
    </row>
    <row r="7" spans="1:6" ht="14.4" x14ac:dyDescent="0.25">
      <c r="A7" s="87">
        <v>1</v>
      </c>
      <c r="B7" s="88" t="s">
        <v>286</v>
      </c>
      <c r="C7" s="73" t="s">
        <v>287</v>
      </c>
      <c r="D7" s="96">
        <v>4190</v>
      </c>
      <c r="E7" s="89">
        <v>45839</v>
      </c>
      <c r="F7" s="88"/>
    </row>
    <row r="8" spans="1:6" ht="41.4" x14ac:dyDescent="0.25">
      <c r="A8" s="90">
        <v>2</v>
      </c>
      <c r="B8" s="91" t="s">
        <v>288</v>
      </c>
      <c r="C8" s="92" t="s">
        <v>289</v>
      </c>
      <c r="D8" s="97">
        <v>200</v>
      </c>
      <c r="E8" s="89">
        <v>45870</v>
      </c>
      <c r="F8" s="92" t="s">
        <v>290</v>
      </c>
    </row>
    <row r="9" spans="1:6" x14ac:dyDescent="0.25">
      <c r="A9" s="93"/>
      <c r="B9" s="93"/>
      <c r="C9" s="93"/>
      <c r="D9" s="93"/>
      <c r="E9" s="93"/>
    </row>
    <row r="10" spans="1:6" x14ac:dyDescent="0.25">
      <c r="A10" s="93"/>
      <c r="B10" s="93"/>
      <c r="C10" s="93"/>
      <c r="D10" s="93"/>
      <c r="E10" s="93"/>
    </row>
    <row r="11" spans="1:6" x14ac:dyDescent="0.25">
      <c r="A11" s="94" t="s">
        <v>291</v>
      </c>
    </row>
    <row r="12" spans="1:6" x14ac:dyDescent="0.25">
      <c r="A12" s="95" t="s">
        <v>292</v>
      </c>
    </row>
  </sheetData>
  <sheetProtection password="CA3C" sheet="1" objects="1" scenarios="1"/>
  <mergeCells count="3">
    <mergeCell ref="A4:E4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F19" sqref="F19"/>
    </sheetView>
  </sheetViews>
  <sheetFormatPr defaultColWidth="9.109375" defaultRowHeight="13.2" x14ac:dyDescent="0.25"/>
  <cols>
    <col min="1" max="1" width="8.44140625" style="1" customWidth="1"/>
    <col min="2" max="2" width="29.109375" style="1" customWidth="1"/>
    <col min="3" max="5" width="10.88671875" style="1" customWidth="1"/>
    <col min="6" max="8" width="14.33203125" style="1" customWidth="1"/>
    <col min="9" max="254" width="9.109375" style="1"/>
    <col min="255" max="255" width="8.44140625" style="1" customWidth="1"/>
    <col min="256" max="256" width="29.109375" style="1" customWidth="1"/>
    <col min="257" max="259" width="10.88671875" style="1" customWidth="1"/>
    <col min="260" max="260" width="14.6640625" style="1" customWidth="1"/>
    <col min="261" max="263" width="14.33203125" style="1" customWidth="1"/>
    <col min="264" max="264" width="13.109375" style="1" customWidth="1"/>
    <col min="265" max="510" width="9.109375" style="1"/>
    <col min="511" max="511" width="8.44140625" style="1" customWidth="1"/>
    <col min="512" max="512" width="29.109375" style="1" customWidth="1"/>
    <col min="513" max="515" width="10.88671875" style="1" customWidth="1"/>
    <col min="516" max="516" width="14.6640625" style="1" customWidth="1"/>
    <col min="517" max="519" width="14.33203125" style="1" customWidth="1"/>
    <col min="520" max="520" width="13.109375" style="1" customWidth="1"/>
    <col min="521" max="766" width="9.109375" style="1"/>
    <col min="767" max="767" width="8.44140625" style="1" customWidth="1"/>
    <col min="768" max="768" width="29.109375" style="1" customWidth="1"/>
    <col min="769" max="771" width="10.88671875" style="1" customWidth="1"/>
    <col min="772" max="772" width="14.6640625" style="1" customWidth="1"/>
    <col min="773" max="775" width="14.33203125" style="1" customWidth="1"/>
    <col min="776" max="776" width="13.109375" style="1" customWidth="1"/>
    <col min="777" max="1022" width="9.109375" style="1"/>
    <col min="1023" max="1023" width="8.44140625" style="1" customWidth="1"/>
    <col min="1024" max="1024" width="29.109375" style="1" customWidth="1"/>
    <col min="1025" max="1027" width="10.88671875" style="1" customWidth="1"/>
    <col min="1028" max="1028" width="14.6640625" style="1" customWidth="1"/>
    <col min="1029" max="1031" width="14.33203125" style="1" customWidth="1"/>
    <col min="1032" max="1032" width="13.109375" style="1" customWidth="1"/>
    <col min="1033" max="1278" width="9.109375" style="1"/>
    <col min="1279" max="1279" width="8.44140625" style="1" customWidth="1"/>
    <col min="1280" max="1280" width="29.109375" style="1" customWidth="1"/>
    <col min="1281" max="1283" width="10.88671875" style="1" customWidth="1"/>
    <col min="1284" max="1284" width="14.6640625" style="1" customWidth="1"/>
    <col min="1285" max="1287" width="14.33203125" style="1" customWidth="1"/>
    <col min="1288" max="1288" width="13.109375" style="1" customWidth="1"/>
    <col min="1289" max="1534" width="9.109375" style="1"/>
    <col min="1535" max="1535" width="8.44140625" style="1" customWidth="1"/>
    <col min="1536" max="1536" width="29.109375" style="1" customWidth="1"/>
    <col min="1537" max="1539" width="10.88671875" style="1" customWidth="1"/>
    <col min="1540" max="1540" width="14.6640625" style="1" customWidth="1"/>
    <col min="1541" max="1543" width="14.33203125" style="1" customWidth="1"/>
    <col min="1544" max="1544" width="13.109375" style="1" customWidth="1"/>
    <col min="1545" max="1790" width="9.109375" style="1"/>
    <col min="1791" max="1791" width="8.44140625" style="1" customWidth="1"/>
    <col min="1792" max="1792" width="29.109375" style="1" customWidth="1"/>
    <col min="1793" max="1795" width="10.88671875" style="1" customWidth="1"/>
    <col min="1796" max="1796" width="14.6640625" style="1" customWidth="1"/>
    <col min="1797" max="1799" width="14.33203125" style="1" customWidth="1"/>
    <col min="1800" max="1800" width="13.109375" style="1" customWidth="1"/>
    <col min="1801" max="2046" width="9.109375" style="1"/>
    <col min="2047" max="2047" width="8.44140625" style="1" customWidth="1"/>
    <col min="2048" max="2048" width="29.109375" style="1" customWidth="1"/>
    <col min="2049" max="2051" width="10.88671875" style="1" customWidth="1"/>
    <col min="2052" max="2052" width="14.6640625" style="1" customWidth="1"/>
    <col min="2053" max="2055" width="14.33203125" style="1" customWidth="1"/>
    <col min="2056" max="2056" width="13.109375" style="1" customWidth="1"/>
    <col min="2057" max="2302" width="9.109375" style="1"/>
    <col min="2303" max="2303" width="8.44140625" style="1" customWidth="1"/>
    <col min="2304" max="2304" width="29.109375" style="1" customWidth="1"/>
    <col min="2305" max="2307" width="10.88671875" style="1" customWidth="1"/>
    <col min="2308" max="2308" width="14.6640625" style="1" customWidth="1"/>
    <col min="2309" max="2311" width="14.33203125" style="1" customWidth="1"/>
    <col min="2312" max="2312" width="13.109375" style="1" customWidth="1"/>
    <col min="2313" max="2558" width="9.109375" style="1"/>
    <col min="2559" max="2559" width="8.44140625" style="1" customWidth="1"/>
    <col min="2560" max="2560" width="29.109375" style="1" customWidth="1"/>
    <col min="2561" max="2563" width="10.88671875" style="1" customWidth="1"/>
    <col min="2564" max="2564" width="14.6640625" style="1" customWidth="1"/>
    <col min="2565" max="2567" width="14.33203125" style="1" customWidth="1"/>
    <col min="2568" max="2568" width="13.109375" style="1" customWidth="1"/>
    <col min="2569" max="2814" width="9.109375" style="1"/>
    <col min="2815" max="2815" width="8.44140625" style="1" customWidth="1"/>
    <col min="2816" max="2816" width="29.109375" style="1" customWidth="1"/>
    <col min="2817" max="2819" width="10.88671875" style="1" customWidth="1"/>
    <col min="2820" max="2820" width="14.6640625" style="1" customWidth="1"/>
    <col min="2821" max="2823" width="14.33203125" style="1" customWidth="1"/>
    <col min="2824" max="2824" width="13.109375" style="1" customWidth="1"/>
    <col min="2825" max="3070" width="9.109375" style="1"/>
    <col min="3071" max="3071" width="8.44140625" style="1" customWidth="1"/>
    <col min="3072" max="3072" width="29.109375" style="1" customWidth="1"/>
    <col min="3073" max="3075" width="10.88671875" style="1" customWidth="1"/>
    <col min="3076" max="3076" width="14.6640625" style="1" customWidth="1"/>
    <col min="3077" max="3079" width="14.33203125" style="1" customWidth="1"/>
    <col min="3080" max="3080" width="13.109375" style="1" customWidth="1"/>
    <col min="3081" max="3326" width="9.109375" style="1"/>
    <col min="3327" max="3327" width="8.44140625" style="1" customWidth="1"/>
    <col min="3328" max="3328" width="29.109375" style="1" customWidth="1"/>
    <col min="3329" max="3331" width="10.88671875" style="1" customWidth="1"/>
    <col min="3332" max="3332" width="14.6640625" style="1" customWidth="1"/>
    <col min="3333" max="3335" width="14.33203125" style="1" customWidth="1"/>
    <col min="3336" max="3336" width="13.109375" style="1" customWidth="1"/>
    <col min="3337" max="3582" width="9.109375" style="1"/>
    <col min="3583" max="3583" width="8.44140625" style="1" customWidth="1"/>
    <col min="3584" max="3584" width="29.109375" style="1" customWidth="1"/>
    <col min="3585" max="3587" width="10.88671875" style="1" customWidth="1"/>
    <col min="3588" max="3588" width="14.6640625" style="1" customWidth="1"/>
    <col min="3589" max="3591" width="14.33203125" style="1" customWidth="1"/>
    <col min="3592" max="3592" width="13.109375" style="1" customWidth="1"/>
    <col min="3593" max="3838" width="9.109375" style="1"/>
    <col min="3839" max="3839" width="8.44140625" style="1" customWidth="1"/>
    <col min="3840" max="3840" width="29.109375" style="1" customWidth="1"/>
    <col min="3841" max="3843" width="10.88671875" style="1" customWidth="1"/>
    <col min="3844" max="3844" width="14.6640625" style="1" customWidth="1"/>
    <col min="3845" max="3847" width="14.33203125" style="1" customWidth="1"/>
    <col min="3848" max="3848" width="13.109375" style="1" customWidth="1"/>
    <col min="3849" max="4094" width="9.109375" style="1"/>
    <col min="4095" max="4095" width="8.44140625" style="1" customWidth="1"/>
    <col min="4096" max="4096" width="29.109375" style="1" customWidth="1"/>
    <col min="4097" max="4099" width="10.88671875" style="1" customWidth="1"/>
    <col min="4100" max="4100" width="14.6640625" style="1" customWidth="1"/>
    <col min="4101" max="4103" width="14.33203125" style="1" customWidth="1"/>
    <col min="4104" max="4104" width="13.109375" style="1" customWidth="1"/>
    <col min="4105" max="4350" width="9.109375" style="1"/>
    <col min="4351" max="4351" width="8.44140625" style="1" customWidth="1"/>
    <col min="4352" max="4352" width="29.109375" style="1" customWidth="1"/>
    <col min="4353" max="4355" width="10.88671875" style="1" customWidth="1"/>
    <col min="4356" max="4356" width="14.6640625" style="1" customWidth="1"/>
    <col min="4357" max="4359" width="14.33203125" style="1" customWidth="1"/>
    <col min="4360" max="4360" width="13.109375" style="1" customWidth="1"/>
    <col min="4361" max="4606" width="9.109375" style="1"/>
    <col min="4607" max="4607" width="8.44140625" style="1" customWidth="1"/>
    <col min="4608" max="4608" width="29.109375" style="1" customWidth="1"/>
    <col min="4609" max="4611" width="10.88671875" style="1" customWidth="1"/>
    <col min="4612" max="4612" width="14.6640625" style="1" customWidth="1"/>
    <col min="4613" max="4615" width="14.33203125" style="1" customWidth="1"/>
    <col min="4616" max="4616" width="13.109375" style="1" customWidth="1"/>
    <col min="4617" max="4862" width="9.109375" style="1"/>
    <col min="4863" max="4863" width="8.44140625" style="1" customWidth="1"/>
    <col min="4864" max="4864" width="29.109375" style="1" customWidth="1"/>
    <col min="4865" max="4867" width="10.88671875" style="1" customWidth="1"/>
    <col min="4868" max="4868" width="14.6640625" style="1" customWidth="1"/>
    <col min="4869" max="4871" width="14.33203125" style="1" customWidth="1"/>
    <col min="4872" max="4872" width="13.109375" style="1" customWidth="1"/>
    <col min="4873" max="5118" width="9.109375" style="1"/>
    <col min="5119" max="5119" width="8.44140625" style="1" customWidth="1"/>
    <col min="5120" max="5120" width="29.109375" style="1" customWidth="1"/>
    <col min="5121" max="5123" width="10.88671875" style="1" customWidth="1"/>
    <col min="5124" max="5124" width="14.6640625" style="1" customWidth="1"/>
    <col min="5125" max="5127" width="14.33203125" style="1" customWidth="1"/>
    <col min="5128" max="5128" width="13.109375" style="1" customWidth="1"/>
    <col min="5129" max="5374" width="9.109375" style="1"/>
    <col min="5375" max="5375" width="8.44140625" style="1" customWidth="1"/>
    <col min="5376" max="5376" width="29.109375" style="1" customWidth="1"/>
    <col min="5377" max="5379" width="10.88671875" style="1" customWidth="1"/>
    <col min="5380" max="5380" width="14.6640625" style="1" customWidth="1"/>
    <col min="5381" max="5383" width="14.33203125" style="1" customWidth="1"/>
    <col min="5384" max="5384" width="13.109375" style="1" customWidth="1"/>
    <col min="5385" max="5630" width="9.109375" style="1"/>
    <col min="5631" max="5631" width="8.44140625" style="1" customWidth="1"/>
    <col min="5632" max="5632" width="29.109375" style="1" customWidth="1"/>
    <col min="5633" max="5635" width="10.88671875" style="1" customWidth="1"/>
    <col min="5636" max="5636" width="14.6640625" style="1" customWidth="1"/>
    <col min="5637" max="5639" width="14.33203125" style="1" customWidth="1"/>
    <col min="5640" max="5640" width="13.109375" style="1" customWidth="1"/>
    <col min="5641" max="5886" width="9.109375" style="1"/>
    <col min="5887" max="5887" width="8.44140625" style="1" customWidth="1"/>
    <col min="5888" max="5888" width="29.109375" style="1" customWidth="1"/>
    <col min="5889" max="5891" width="10.88671875" style="1" customWidth="1"/>
    <col min="5892" max="5892" width="14.6640625" style="1" customWidth="1"/>
    <col min="5893" max="5895" width="14.33203125" style="1" customWidth="1"/>
    <col min="5896" max="5896" width="13.109375" style="1" customWidth="1"/>
    <col min="5897" max="6142" width="9.109375" style="1"/>
    <col min="6143" max="6143" width="8.44140625" style="1" customWidth="1"/>
    <col min="6144" max="6144" width="29.109375" style="1" customWidth="1"/>
    <col min="6145" max="6147" width="10.88671875" style="1" customWidth="1"/>
    <col min="6148" max="6148" width="14.6640625" style="1" customWidth="1"/>
    <col min="6149" max="6151" width="14.33203125" style="1" customWidth="1"/>
    <col min="6152" max="6152" width="13.109375" style="1" customWidth="1"/>
    <col min="6153" max="6398" width="9.109375" style="1"/>
    <col min="6399" max="6399" width="8.44140625" style="1" customWidth="1"/>
    <col min="6400" max="6400" width="29.109375" style="1" customWidth="1"/>
    <col min="6401" max="6403" width="10.88671875" style="1" customWidth="1"/>
    <col min="6404" max="6404" width="14.6640625" style="1" customWidth="1"/>
    <col min="6405" max="6407" width="14.33203125" style="1" customWidth="1"/>
    <col min="6408" max="6408" width="13.109375" style="1" customWidth="1"/>
    <col min="6409" max="6654" width="9.109375" style="1"/>
    <col min="6655" max="6655" width="8.44140625" style="1" customWidth="1"/>
    <col min="6656" max="6656" width="29.109375" style="1" customWidth="1"/>
    <col min="6657" max="6659" width="10.88671875" style="1" customWidth="1"/>
    <col min="6660" max="6660" width="14.6640625" style="1" customWidth="1"/>
    <col min="6661" max="6663" width="14.33203125" style="1" customWidth="1"/>
    <col min="6664" max="6664" width="13.109375" style="1" customWidth="1"/>
    <col min="6665" max="6910" width="9.109375" style="1"/>
    <col min="6911" max="6911" width="8.44140625" style="1" customWidth="1"/>
    <col min="6912" max="6912" width="29.109375" style="1" customWidth="1"/>
    <col min="6913" max="6915" width="10.88671875" style="1" customWidth="1"/>
    <col min="6916" max="6916" width="14.6640625" style="1" customWidth="1"/>
    <col min="6917" max="6919" width="14.33203125" style="1" customWidth="1"/>
    <col min="6920" max="6920" width="13.109375" style="1" customWidth="1"/>
    <col min="6921" max="7166" width="9.109375" style="1"/>
    <col min="7167" max="7167" width="8.44140625" style="1" customWidth="1"/>
    <col min="7168" max="7168" width="29.109375" style="1" customWidth="1"/>
    <col min="7169" max="7171" width="10.88671875" style="1" customWidth="1"/>
    <col min="7172" max="7172" width="14.6640625" style="1" customWidth="1"/>
    <col min="7173" max="7175" width="14.33203125" style="1" customWidth="1"/>
    <col min="7176" max="7176" width="13.109375" style="1" customWidth="1"/>
    <col min="7177" max="7422" width="9.109375" style="1"/>
    <col min="7423" max="7423" width="8.44140625" style="1" customWidth="1"/>
    <col min="7424" max="7424" width="29.109375" style="1" customWidth="1"/>
    <col min="7425" max="7427" width="10.88671875" style="1" customWidth="1"/>
    <col min="7428" max="7428" width="14.6640625" style="1" customWidth="1"/>
    <col min="7429" max="7431" width="14.33203125" style="1" customWidth="1"/>
    <col min="7432" max="7432" width="13.109375" style="1" customWidth="1"/>
    <col min="7433" max="7678" width="9.109375" style="1"/>
    <col min="7679" max="7679" width="8.44140625" style="1" customWidth="1"/>
    <col min="7680" max="7680" width="29.109375" style="1" customWidth="1"/>
    <col min="7681" max="7683" width="10.88671875" style="1" customWidth="1"/>
    <col min="7684" max="7684" width="14.6640625" style="1" customWidth="1"/>
    <col min="7685" max="7687" width="14.33203125" style="1" customWidth="1"/>
    <col min="7688" max="7688" width="13.109375" style="1" customWidth="1"/>
    <col min="7689" max="7934" width="9.109375" style="1"/>
    <col min="7935" max="7935" width="8.44140625" style="1" customWidth="1"/>
    <col min="7936" max="7936" width="29.109375" style="1" customWidth="1"/>
    <col min="7937" max="7939" width="10.88671875" style="1" customWidth="1"/>
    <col min="7940" max="7940" width="14.6640625" style="1" customWidth="1"/>
    <col min="7941" max="7943" width="14.33203125" style="1" customWidth="1"/>
    <col min="7944" max="7944" width="13.109375" style="1" customWidth="1"/>
    <col min="7945" max="8190" width="9.109375" style="1"/>
    <col min="8191" max="8191" width="8.44140625" style="1" customWidth="1"/>
    <col min="8192" max="8192" width="29.109375" style="1" customWidth="1"/>
    <col min="8193" max="8195" width="10.88671875" style="1" customWidth="1"/>
    <col min="8196" max="8196" width="14.6640625" style="1" customWidth="1"/>
    <col min="8197" max="8199" width="14.33203125" style="1" customWidth="1"/>
    <col min="8200" max="8200" width="13.109375" style="1" customWidth="1"/>
    <col min="8201" max="8446" width="9.109375" style="1"/>
    <col min="8447" max="8447" width="8.44140625" style="1" customWidth="1"/>
    <col min="8448" max="8448" width="29.109375" style="1" customWidth="1"/>
    <col min="8449" max="8451" width="10.88671875" style="1" customWidth="1"/>
    <col min="8452" max="8452" width="14.6640625" style="1" customWidth="1"/>
    <col min="8453" max="8455" width="14.33203125" style="1" customWidth="1"/>
    <col min="8456" max="8456" width="13.109375" style="1" customWidth="1"/>
    <col min="8457" max="8702" width="9.109375" style="1"/>
    <col min="8703" max="8703" width="8.44140625" style="1" customWidth="1"/>
    <col min="8704" max="8704" width="29.109375" style="1" customWidth="1"/>
    <col min="8705" max="8707" width="10.88671875" style="1" customWidth="1"/>
    <col min="8708" max="8708" width="14.6640625" style="1" customWidth="1"/>
    <col min="8709" max="8711" width="14.33203125" style="1" customWidth="1"/>
    <col min="8712" max="8712" width="13.109375" style="1" customWidth="1"/>
    <col min="8713" max="8958" width="9.109375" style="1"/>
    <col min="8959" max="8959" width="8.44140625" style="1" customWidth="1"/>
    <col min="8960" max="8960" width="29.109375" style="1" customWidth="1"/>
    <col min="8961" max="8963" width="10.88671875" style="1" customWidth="1"/>
    <col min="8964" max="8964" width="14.6640625" style="1" customWidth="1"/>
    <col min="8965" max="8967" width="14.33203125" style="1" customWidth="1"/>
    <col min="8968" max="8968" width="13.109375" style="1" customWidth="1"/>
    <col min="8969" max="9214" width="9.109375" style="1"/>
    <col min="9215" max="9215" width="8.44140625" style="1" customWidth="1"/>
    <col min="9216" max="9216" width="29.109375" style="1" customWidth="1"/>
    <col min="9217" max="9219" width="10.88671875" style="1" customWidth="1"/>
    <col min="9220" max="9220" width="14.6640625" style="1" customWidth="1"/>
    <col min="9221" max="9223" width="14.33203125" style="1" customWidth="1"/>
    <col min="9224" max="9224" width="13.109375" style="1" customWidth="1"/>
    <col min="9225" max="9470" width="9.109375" style="1"/>
    <col min="9471" max="9471" width="8.44140625" style="1" customWidth="1"/>
    <col min="9472" max="9472" width="29.109375" style="1" customWidth="1"/>
    <col min="9473" max="9475" width="10.88671875" style="1" customWidth="1"/>
    <col min="9476" max="9476" width="14.6640625" style="1" customWidth="1"/>
    <col min="9477" max="9479" width="14.33203125" style="1" customWidth="1"/>
    <col min="9480" max="9480" width="13.109375" style="1" customWidth="1"/>
    <col min="9481" max="9726" width="9.109375" style="1"/>
    <col min="9727" max="9727" width="8.44140625" style="1" customWidth="1"/>
    <col min="9728" max="9728" width="29.109375" style="1" customWidth="1"/>
    <col min="9729" max="9731" width="10.88671875" style="1" customWidth="1"/>
    <col min="9732" max="9732" width="14.6640625" style="1" customWidth="1"/>
    <col min="9733" max="9735" width="14.33203125" style="1" customWidth="1"/>
    <col min="9736" max="9736" width="13.109375" style="1" customWidth="1"/>
    <col min="9737" max="9982" width="9.109375" style="1"/>
    <col min="9983" max="9983" width="8.44140625" style="1" customWidth="1"/>
    <col min="9984" max="9984" width="29.109375" style="1" customWidth="1"/>
    <col min="9985" max="9987" width="10.88671875" style="1" customWidth="1"/>
    <col min="9988" max="9988" width="14.6640625" style="1" customWidth="1"/>
    <col min="9989" max="9991" width="14.33203125" style="1" customWidth="1"/>
    <col min="9992" max="9992" width="13.109375" style="1" customWidth="1"/>
    <col min="9993" max="10238" width="9.109375" style="1"/>
    <col min="10239" max="10239" width="8.44140625" style="1" customWidth="1"/>
    <col min="10240" max="10240" width="29.109375" style="1" customWidth="1"/>
    <col min="10241" max="10243" width="10.88671875" style="1" customWidth="1"/>
    <col min="10244" max="10244" width="14.6640625" style="1" customWidth="1"/>
    <col min="10245" max="10247" width="14.33203125" style="1" customWidth="1"/>
    <col min="10248" max="10248" width="13.109375" style="1" customWidth="1"/>
    <col min="10249" max="10494" width="9.109375" style="1"/>
    <col min="10495" max="10495" width="8.44140625" style="1" customWidth="1"/>
    <col min="10496" max="10496" width="29.109375" style="1" customWidth="1"/>
    <col min="10497" max="10499" width="10.88671875" style="1" customWidth="1"/>
    <col min="10500" max="10500" width="14.6640625" style="1" customWidth="1"/>
    <col min="10501" max="10503" width="14.33203125" style="1" customWidth="1"/>
    <col min="10504" max="10504" width="13.109375" style="1" customWidth="1"/>
    <col min="10505" max="10750" width="9.109375" style="1"/>
    <col min="10751" max="10751" width="8.44140625" style="1" customWidth="1"/>
    <col min="10752" max="10752" width="29.109375" style="1" customWidth="1"/>
    <col min="10753" max="10755" width="10.88671875" style="1" customWidth="1"/>
    <col min="10756" max="10756" width="14.6640625" style="1" customWidth="1"/>
    <col min="10757" max="10759" width="14.33203125" style="1" customWidth="1"/>
    <col min="10760" max="10760" width="13.109375" style="1" customWidth="1"/>
    <col min="10761" max="11006" width="9.109375" style="1"/>
    <col min="11007" max="11007" width="8.44140625" style="1" customWidth="1"/>
    <col min="11008" max="11008" width="29.109375" style="1" customWidth="1"/>
    <col min="11009" max="11011" width="10.88671875" style="1" customWidth="1"/>
    <col min="11012" max="11012" width="14.6640625" style="1" customWidth="1"/>
    <col min="11013" max="11015" width="14.33203125" style="1" customWidth="1"/>
    <col min="11016" max="11016" width="13.109375" style="1" customWidth="1"/>
    <col min="11017" max="11262" width="9.109375" style="1"/>
    <col min="11263" max="11263" width="8.44140625" style="1" customWidth="1"/>
    <col min="11264" max="11264" width="29.109375" style="1" customWidth="1"/>
    <col min="11265" max="11267" width="10.88671875" style="1" customWidth="1"/>
    <col min="11268" max="11268" width="14.6640625" style="1" customWidth="1"/>
    <col min="11269" max="11271" width="14.33203125" style="1" customWidth="1"/>
    <col min="11272" max="11272" width="13.109375" style="1" customWidth="1"/>
    <col min="11273" max="11518" width="9.109375" style="1"/>
    <col min="11519" max="11519" width="8.44140625" style="1" customWidth="1"/>
    <col min="11520" max="11520" width="29.109375" style="1" customWidth="1"/>
    <col min="11521" max="11523" width="10.88671875" style="1" customWidth="1"/>
    <col min="11524" max="11524" width="14.6640625" style="1" customWidth="1"/>
    <col min="11525" max="11527" width="14.33203125" style="1" customWidth="1"/>
    <col min="11528" max="11528" width="13.109375" style="1" customWidth="1"/>
    <col min="11529" max="11774" width="9.109375" style="1"/>
    <col min="11775" max="11775" width="8.44140625" style="1" customWidth="1"/>
    <col min="11776" max="11776" width="29.109375" style="1" customWidth="1"/>
    <col min="11777" max="11779" width="10.88671875" style="1" customWidth="1"/>
    <col min="11780" max="11780" width="14.6640625" style="1" customWidth="1"/>
    <col min="11781" max="11783" width="14.33203125" style="1" customWidth="1"/>
    <col min="11784" max="11784" width="13.109375" style="1" customWidth="1"/>
    <col min="11785" max="12030" width="9.109375" style="1"/>
    <col min="12031" max="12031" width="8.44140625" style="1" customWidth="1"/>
    <col min="12032" max="12032" width="29.109375" style="1" customWidth="1"/>
    <col min="12033" max="12035" width="10.88671875" style="1" customWidth="1"/>
    <col min="12036" max="12036" width="14.6640625" style="1" customWidth="1"/>
    <col min="12037" max="12039" width="14.33203125" style="1" customWidth="1"/>
    <col min="12040" max="12040" width="13.109375" style="1" customWidth="1"/>
    <col min="12041" max="12286" width="9.109375" style="1"/>
    <col min="12287" max="12287" width="8.44140625" style="1" customWidth="1"/>
    <col min="12288" max="12288" width="29.109375" style="1" customWidth="1"/>
    <col min="12289" max="12291" width="10.88671875" style="1" customWidth="1"/>
    <col min="12292" max="12292" width="14.6640625" style="1" customWidth="1"/>
    <col min="12293" max="12295" width="14.33203125" style="1" customWidth="1"/>
    <col min="12296" max="12296" width="13.109375" style="1" customWidth="1"/>
    <col min="12297" max="12542" width="9.109375" style="1"/>
    <col min="12543" max="12543" width="8.44140625" style="1" customWidth="1"/>
    <col min="12544" max="12544" width="29.109375" style="1" customWidth="1"/>
    <col min="12545" max="12547" width="10.88671875" style="1" customWidth="1"/>
    <col min="12548" max="12548" width="14.6640625" style="1" customWidth="1"/>
    <col min="12549" max="12551" width="14.33203125" style="1" customWidth="1"/>
    <col min="12552" max="12552" width="13.109375" style="1" customWidth="1"/>
    <col min="12553" max="12798" width="9.109375" style="1"/>
    <col min="12799" max="12799" width="8.44140625" style="1" customWidth="1"/>
    <col min="12800" max="12800" width="29.109375" style="1" customWidth="1"/>
    <col min="12801" max="12803" width="10.88671875" style="1" customWidth="1"/>
    <col min="12804" max="12804" width="14.6640625" style="1" customWidth="1"/>
    <col min="12805" max="12807" width="14.33203125" style="1" customWidth="1"/>
    <col min="12808" max="12808" width="13.109375" style="1" customWidth="1"/>
    <col min="12809" max="13054" width="9.109375" style="1"/>
    <col min="13055" max="13055" width="8.44140625" style="1" customWidth="1"/>
    <col min="13056" max="13056" width="29.109375" style="1" customWidth="1"/>
    <col min="13057" max="13059" width="10.88671875" style="1" customWidth="1"/>
    <col min="13060" max="13060" width="14.6640625" style="1" customWidth="1"/>
    <col min="13061" max="13063" width="14.33203125" style="1" customWidth="1"/>
    <col min="13064" max="13064" width="13.109375" style="1" customWidth="1"/>
    <col min="13065" max="13310" width="9.109375" style="1"/>
    <col min="13311" max="13311" width="8.44140625" style="1" customWidth="1"/>
    <col min="13312" max="13312" width="29.109375" style="1" customWidth="1"/>
    <col min="13313" max="13315" width="10.88671875" style="1" customWidth="1"/>
    <col min="13316" max="13316" width="14.6640625" style="1" customWidth="1"/>
    <col min="13317" max="13319" width="14.33203125" style="1" customWidth="1"/>
    <col min="13320" max="13320" width="13.109375" style="1" customWidth="1"/>
    <col min="13321" max="13566" width="9.109375" style="1"/>
    <col min="13567" max="13567" width="8.44140625" style="1" customWidth="1"/>
    <col min="13568" max="13568" width="29.109375" style="1" customWidth="1"/>
    <col min="13569" max="13571" width="10.88671875" style="1" customWidth="1"/>
    <col min="13572" max="13572" width="14.6640625" style="1" customWidth="1"/>
    <col min="13573" max="13575" width="14.33203125" style="1" customWidth="1"/>
    <col min="13576" max="13576" width="13.109375" style="1" customWidth="1"/>
    <col min="13577" max="13822" width="9.109375" style="1"/>
    <col min="13823" max="13823" width="8.44140625" style="1" customWidth="1"/>
    <col min="13824" max="13824" width="29.109375" style="1" customWidth="1"/>
    <col min="13825" max="13827" width="10.88671875" style="1" customWidth="1"/>
    <col min="13828" max="13828" width="14.6640625" style="1" customWidth="1"/>
    <col min="13829" max="13831" width="14.33203125" style="1" customWidth="1"/>
    <col min="13832" max="13832" width="13.109375" style="1" customWidth="1"/>
    <col min="13833" max="14078" width="9.109375" style="1"/>
    <col min="14079" max="14079" width="8.44140625" style="1" customWidth="1"/>
    <col min="14080" max="14080" width="29.109375" style="1" customWidth="1"/>
    <col min="14081" max="14083" width="10.88671875" style="1" customWidth="1"/>
    <col min="14084" max="14084" width="14.6640625" style="1" customWidth="1"/>
    <col min="14085" max="14087" width="14.33203125" style="1" customWidth="1"/>
    <col min="14088" max="14088" width="13.109375" style="1" customWidth="1"/>
    <col min="14089" max="14334" width="9.109375" style="1"/>
    <col min="14335" max="14335" width="8.44140625" style="1" customWidth="1"/>
    <col min="14336" max="14336" width="29.109375" style="1" customWidth="1"/>
    <col min="14337" max="14339" width="10.88671875" style="1" customWidth="1"/>
    <col min="14340" max="14340" width="14.6640625" style="1" customWidth="1"/>
    <col min="14341" max="14343" width="14.33203125" style="1" customWidth="1"/>
    <col min="14344" max="14344" width="13.109375" style="1" customWidth="1"/>
    <col min="14345" max="14590" width="9.109375" style="1"/>
    <col min="14591" max="14591" width="8.44140625" style="1" customWidth="1"/>
    <col min="14592" max="14592" width="29.109375" style="1" customWidth="1"/>
    <col min="14593" max="14595" width="10.88671875" style="1" customWidth="1"/>
    <col min="14596" max="14596" width="14.6640625" style="1" customWidth="1"/>
    <col min="14597" max="14599" width="14.33203125" style="1" customWidth="1"/>
    <col min="14600" max="14600" width="13.109375" style="1" customWidth="1"/>
    <col min="14601" max="14846" width="9.109375" style="1"/>
    <col min="14847" max="14847" width="8.44140625" style="1" customWidth="1"/>
    <col min="14848" max="14848" width="29.109375" style="1" customWidth="1"/>
    <col min="14849" max="14851" width="10.88671875" style="1" customWidth="1"/>
    <col min="14852" max="14852" width="14.6640625" style="1" customWidth="1"/>
    <col min="14853" max="14855" width="14.33203125" style="1" customWidth="1"/>
    <col min="14856" max="14856" width="13.109375" style="1" customWidth="1"/>
    <col min="14857" max="15102" width="9.109375" style="1"/>
    <col min="15103" max="15103" width="8.44140625" style="1" customWidth="1"/>
    <col min="15104" max="15104" width="29.109375" style="1" customWidth="1"/>
    <col min="15105" max="15107" width="10.88671875" style="1" customWidth="1"/>
    <col min="15108" max="15108" width="14.6640625" style="1" customWidth="1"/>
    <col min="15109" max="15111" width="14.33203125" style="1" customWidth="1"/>
    <col min="15112" max="15112" width="13.109375" style="1" customWidth="1"/>
    <col min="15113" max="15358" width="9.109375" style="1"/>
    <col min="15359" max="15359" width="8.44140625" style="1" customWidth="1"/>
    <col min="15360" max="15360" width="29.109375" style="1" customWidth="1"/>
    <col min="15361" max="15363" width="10.88671875" style="1" customWidth="1"/>
    <col min="15364" max="15364" width="14.6640625" style="1" customWidth="1"/>
    <col min="15365" max="15367" width="14.33203125" style="1" customWidth="1"/>
    <col min="15368" max="15368" width="13.109375" style="1" customWidth="1"/>
    <col min="15369" max="15614" width="9.109375" style="1"/>
    <col min="15615" max="15615" width="8.44140625" style="1" customWidth="1"/>
    <col min="15616" max="15616" width="29.109375" style="1" customWidth="1"/>
    <col min="15617" max="15619" width="10.88671875" style="1" customWidth="1"/>
    <col min="15620" max="15620" width="14.6640625" style="1" customWidth="1"/>
    <col min="15621" max="15623" width="14.33203125" style="1" customWidth="1"/>
    <col min="15624" max="15624" width="13.109375" style="1" customWidth="1"/>
    <col min="15625" max="15870" width="9.109375" style="1"/>
    <col min="15871" max="15871" width="8.44140625" style="1" customWidth="1"/>
    <col min="15872" max="15872" width="29.109375" style="1" customWidth="1"/>
    <col min="15873" max="15875" width="10.88671875" style="1" customWidth="1"/>
    <col min="15876" max="15876" width="14.6640625" style="1" customWidth="1"/>
    <col min="15877" max="15879" width="14.33203125" style="1" customWidth="1"/>
    <col min="15880" max="15880" width="13.109375" style="1" customWidth="1"/>
    <col min="15881" max="16126" width="9.109375" style="1"/>
    <col min="16127" max="16127" width="8.44140625" style="1" customWidth="1"/>
    <col min="16128" max="16128" width="29.109375" style="1" customWidth="1"/>
    <col min="16129" max="16131" width="10.88671875" style="1" customWidth="1"/>
    <col min="16132" max="16132" width="14.6640625" style="1" customWidth="1"/>
    <col min="16133" max="16135" width="14.33203125" style="1" customWidth="1"/>
    <col min="16136" max="16136" width="13.109375" style="1" customWidth="1"/>
    <col min="16137" max="16384" width="9.109375" style="1"/>
  </cols>
  <sheetData>
    <row r="1" spans="1:8" ht="17.399999999999999" x14ac:dyDescent="0.3">
      <c r="A1" s="212" t="s">
        <v>295</v>
      </c>
      <c r="B1" s="212"/>
      <c r="C1" s="212"/>
      <c r="D1" s="212"/>
      <c r="E1" s="212"/>
      <c r="F1" s="212"/>
      <c r="G1" s="212"/>
      <c r="H1" s="212"/>
    </row>
    <row r="2" spans="1:8" ht="17.399999999999999" x14ac:dyDescent="0.3">
      <c r="A2" s="212" t="s">
        <v>296</v>
      </c>
      <c r="B2" s="212"/>
      <c r="C2" s="212"/>
      <c r="D2" s="212"/>
      <c r="E2" s="212"/>
      <c r="F2" s="212"/>
      <c r="G2" s="212"/>
      <c r="H2" s="212"/>
    </row>
    <row r="3" spans="1:8" ht="17.399999999999999" x14ac:dyDescent="0.3">
      <c r="A3" s="212" t="s">
        <v>303</v>
      </c>
      <c r="B3" s="212"/>
      <c r="C3" s="212"/>
      <c r="D3" s="212"/>
      <c r="E3" s="212"/>
      <c r="F3" s="212"/>
      <c r="G3" s="212"/>
      <c r="H3" s="212"/>
    </row>
    <row r="5" spans="1:8" ht="55.2" customHeight="1" x14ac:dyDescent="0.25">
      <c r="A5" s="209" t="s">
        <v>5</v>
      </c>
      <c r="B5" s="206" t="s">
        <v>297</v>
      </c>
      <c r="C5" s="206" t="s">
        <v>298</v>
      </c>
      <c r="D5" s="206"/>
      <c r="E5" s="206"/>
      <c r="F5" s="213" t="s">
        <v>299</v>
      </c>
      <c r="G5" s="214"/>
      <c r="H5" s="215"/>
    </row>
    <row r="6" spans="1:8" ht="30" customHeight="1" x14ac:dyDescent="0.25">
      <c r="A6" s="209"/>
      <c r="B6" s="206"/>
      <c r="C6" s="99" t="s">
        <v>300</v>
      </c>
      <c r="D6" s="99" t="s">
        <v>11</v>
      </c>
      <c r="E6" s="99" t="s">
        <v>265</v>
      </c>
      <c r="F6" s="99" t="s">
        <v>300</v>
      </c>
      <c r="G6" s="134" t="s">
        <v>11</v>
      </c>
      <c r="H6" s="99" t="s">
        <v>265</v>
      </c>
    </row>
    <row r="7" spans="1:8" ht="15.6" x14ac:dyDescent="0.3">
      <c r="A7" s="73">
        <v>1</v>
      </c>
      <c r="B7" s="100" t="s">
        <v>301</v>
      </c>
      <c r="C7" s="101">
        <v>48783</v>
      </c>
      <c r="D7" s="102">
        <f>C7*0.22</f>
        <v>10732.26</v>
      </c>
      <c r="E7" s="102">
        <f t="shared" ref="E7:E13" si="0">C7+D7</f>
        <v>59515.26</v>
      </c>
      <c r="F7" s="103">
        <v>68290</v>
      </c>
      <c r="G7" s="103">
        <f>F7*0.22</f>
        <v>15023.8</v>
      </c>
      <c r="H7" s="103">
        <f>F7+G7</f>
        <v>83313.8</v>
      </c>
    </row>
    <row r="8" spans="1:8" ht="15.6" x14ac:dyDescent="0.3">
      <c r="A8" s="73">
        <v>2</v>
      </c>
      <c r="B8" s="100" t="s">
        <v>279</v>
      </c>
      <c r="C8" s="101">
        <v>39423</v>
      </c>
      <c r="D8" s="102">
        <f t="shared" ref="D8:D13" si="1">C8*0.22</f>
        <v>8673.06</v>
      </c>
      <c r="E8" s="102">
        <f t="shared" si="0"/>
        <v>48096.06</v>
      </c>
      <c r="F8" s="103">
        <v>55185</v>
      </c>
      <c r="G8" s="103">
        <f t="shared" ref="G8:G13" si="2">F8*0.22</f>
        <v>12140.7</v>
      </c>
      <c r="H8" s="103">
        <f t="shared" ref="H8:H13" si="3">F8+G8</f>
        <v>67325.7</v>
      </c>
    </row>
    <row r="9" spans="1:8" ht="15.6" x14ac:dyDescent="0.3">
      <c r="A9" s="73">
        <v>3</v>
      </c>
      <c r="B9" s="100" t="s">
        <v>278</v>
      </c>
      <c r="C9" s="101">
        <v>9717</v>
      </c>
      <c r="D9" s="102">
        <f t="shared" si="1"/>
        <v>2137.7400000000002</v>
      </c>
      <c r="E9" s="102">
        <f t="shared" si="0"/>
        <v>11854.74</v>
      </c>
      <c r="F9" s="103">
        <v>13600</v>
      </c>
      <c r="G9" s="103">
        <f t="shared" si="2"/>
        <v>2992</v>
      </c>
      <c r="H9" s="103">
        <f t="shared" si="3"/>
        <v>16592</v>
      </c>
    </row>
    <row r="10" spans="1:8" ht="15.6" x14ac:dyDescent="0.3">
      <c r="A10" s="73">
        <v>4</v>
      </c>
      <c r="B10" s="100" t="s">
        <v>302</v>
      </c>
      <c r="C10" s="101">
        <v>30982</v>
      </c>
      <c r="D10" s="102">
        <f t="shared" si="1"/>
        <v>6816.04</v>
      </c>
      <c r="E10" s="102">
        <f t="shared" si="0"/>
        <v>37798.04</v>
      </c>
      <c r="F10" s="103">
        <v>43370</v>
      </c>
      <c r="G10" s="103">
        <f t="shared" si="2"/>
        <v>9541.4</v>
      </c>
      <c r="H10" s="103">
        <f t="shared" si="3"/>
        <v>52911.4</v>
      </c>
    </row>
    <row r="11" spans="1:8" ht="15.6" x14ac:dyDescent="0.3">
      <c r="A11" s="73">
        <v>5</v>
      </c>
      <c r="B11" s="100" t="s">
        <v>282</v>
      </c>
      <c r="C11" s="101">
        <v>24626</v>
      </c>
      <c r="D11" s="102">
        <f t="shared" si="1"/>
        <v>5417.72</v>
      </c>
      <c r="E11" s="102">
        <f t="shared" si="0"/>
        <v>30043.72</v>
      </c>
      <c r="F11" s="103">
        <v>34470</v>
      </c>
      <c r="G11" s="103">
        <f t="shared" si="2"/>
        <v>7583.4</v>
      </c>
      <c r="H11" s="103">
        <f t="shared" si="3"/>
        <v>42053.4</v>
      </c>
    </row>
    <row r="12" spans="1:8" ht="15.6" x14ac:dyDescent="0.3">
      <c r="A12" s="73">
        <v>6</v>
      </c>
      <c r="B12" s="100" t="s">
        <v>281</v>
      </c>
      <c r="C12" s="101">
        <v>37241</v>
      </c>
      <c r="D12" s="102">
        <f t="shared" si="1"/>
        <v>8193.02</v>
      </c>
      <c r="E12" s="102">
        <f t="shared" si="0"/>
        <v>45434.020000000004</v>
      </c>
      <c r="F12" s="103">
        <v>52130</v>
      </c>
      <c r="G12" s="103">
        <f t="shared" si="2"/>
        <v>11468.6</v>
      </c>
      <c r="H12" s="103">
        <f t="shared" si="3"/>
        <v>63598.6</v>
      </c>
    </row>
    <row r="13" spans="1:8" ht="15.6" x14ac:dyDescent="0.3">
      <c r="A13" s="73">
        <v>7</v>
      </c>
      <c r="B13" s="100" t="s">
        <v>280</v>
      </c>
      <c r="C13" s="101">
        <v>59666</v>
      </c>
      <c r="D13" s="102">
        <f t="shared" si="1"/>
        <v>13126.52</v>
      </c>
      <c r="E13" s="102">
        <f t="shared" si="0"/>
        <v>72792.52</v>
      </c>
      <c r="F13" s="103">
        <v>83520</v>
      </c>
      <c r="G13" s="103">
        <f t="shared" si="2"/>
        <v>18374.400000000001</v>
      </c>
      <c r="H13" s="103">
        <f t="shared" si="3"/>
        <v>101894.39999999999</v>
      </c>
    </row>
  </sheetData>
  <sheetProtection password="CA3C" sheet="1" objects="1" scenarios="1"/>
  <mergeCells count="7">
    <mergeCell ref="A1:H1"/>
    <mergeCell ref="A2:H2"/>
    <mergeCell ref="A5:A6"/>
    <mergeCell ref="B5:B6"/>
    <mergeCell ref="C5:E5"/>
    <mergeCell ref="F5:H5"/>
    <mergeCell ref="A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91" workbookViewId="0">
      <selection activeCell="H111" sqref="H111"/>
    </sheetView>
  </sheetViews>
  <sheetFormatPr defaultRowHeight="13.8" customHeight="1" x14ac:dyDescent="0.3"/>
  <cols>
    <col min="1" max="1" width="62.6640625" customWidth="1"/>
    <col min="2" max="2" width="29.5546875" customWidth="1"/>
    <col min="3" max="3" width="11.5546875" customWidth="1"/>
    <col min="4" max="5" width="13.88671875" customWidth="1"/>
    <col min="6" max="6" width="16" customWidth="1"/>
  </cols>
  <sheetData>
    <row r="1" spans="1:6" ht="13.8" customHeight="1" x14ac:dyDescent="0.3">
      <c r="A1" s="222" t="s">
        <v>304</v>
      </c>
      <c r="B1" s="222"/>
      <c r="C1" s="222"/>
      <c r="D1" s="222"/>
      <c r="E1" s="222"/>
      <c r="F1" s="222"/>
    </row>
    <row r="2" spans="1:6" ht="13.8" customHeight="1" x14ac:dyDescent="0.3">
      <c r="A2" s="222" t="s">
        <v>305</v>
      </c>
      <c r="B2" s="222"/>
      <c r="C2" s="222"/>
      <c r="D2" s="222"/>
      <c r="E2" s="222"/>
      <c r="F2" s="222"/>
    </row>
    <row r="3" spans="1:6" ht="13.8" customHeight="1" x14ac:dyDescent="0.3">
      <c r="A3" s="222" t="s">
        <v>330</v>
      </c>
      <c r="B3" s="222"/>
      <c r="C3" s="222"/>
      <c r="D3" s="222"/>
      <c r="E3" s="222"/>
      <c r="F3" s="222"/>
    </row>
    <row r="4" spans="1:6" ht="13.8" customHeight="1" x14ac:dyDescent="0.3">
      <c r="A4" s="104"/>
      <c r="B4" s="104"/>
      <c r="C4" s="104"/>
      <c r="D4" s="105"/>
      <c r="E4" s="105"/>
      <c r="F4" s="105"/>
    </row>
    <row r="5" spans="1:6" ht="13.8" customHeight="1" x14ac:dyDescent="0.3">
      <c r="A5" s="223" t="s">
        <v>306</v>
      </c>
      <c r="B5" s="223"/>
      <c r="C5" s="223"/>
      <c r="D5" s="223"/>
      <c r="E5" s="223"/>
      <c r="F5" s="223"/>
    </row>
    <row r="7" spans="1:6" ht="47.4" customHeight="1" x14ac:dyDescent="0.3">
      <c r="A7" s="106" t="s">
        <v>258</v>
      </c>
      <c r="B7" s="106" t="s">
        <v>307</v>
      </c>
      <c r="C7" s="106" t="s">
        <v>15</v>
      </c>
      <c r="D7" s="107" t="s">
        <v>308</v>
      </c>
      <c r="E7" s="107" t="s">
        <v>309</v>
      </c>
      <c r="F7" s="107" t="s">
        <v>310</v>
      </c>
    </row>
    <row r="8" spans="1:6" ht="13.8" customHeight="1" x14ac:dyDescent="0.3">
      <c r="A8" s="216" t="s">
        <v>311</v>
      </c>
      <c r="B8" s="217"/>
      <c r="C8" s="217"/>
      <c r="D8" s="217"/>
      <c r="E8" s="217"/>
      <c r="F8" s="218"/>
    </row>
    <row r="9" spans="1:6" ht="13.8" customHeight="1" x14ac:dyDescent="0.3">
      <c r="A9" s="224" t="s">
        <v>312</v>
      </c>
      <c r="B9" s="108" t="s">
        <v>313</v>
      </c>
      <c r="C9" s="109" t="s">
        <v>287</v>
      </c>
      <c r="D9" s="110">
        <v>107900</v>
      </c>
      <c r="E9" s="110">
        <f>0.22*D9</f>
        <v>23738</v>
      </c>
      <c r="F9" s="110">
        <f>E9+D9</f>
        <v>131638</v>
      </c>
    </row>
    <row r="10" spans="1:6" ht="13.8" customHeight="1" x14ac:dyDescent="0.3">
      <c r="A10" s="225"/>
      <c r="B10" s="108" t="s">
        <v>314</v>
      </c>
      <c r="C10" s="109" t="s">
        <v>287</v>
      </c>
      <c r="D10" s="110">
        <v>108700</v>
      </c>
      <c r="E10" s="110">
        <f t="shared" ref="E10:E27" si="0">0.22*D10</f>
        <v>23914</v>
      </c>
      <c r="F10" s="110">
        <f t="shared" ref="F10:F13" si="1">E10+D10</f>
        <v>132614</v>
      </c>
    </row>
    <row r="11" spans="1:6" ht="28.2" customHeight="1" x14ac:dyDescent="0.3">
      <c r="A11" s="225"/>
      <c r="B11" s="108" t="s">
        <v>315</v>
      </c>
      <c r="C11" s="109" t="s">
        <v>287</v>
      </c>
      <c r="D11" s="110">
        <v>111300</v>
      </c>
      <c r="E11" s="110">
        <f t="shared" si="0"/>
        <v>24486</v>
      </c>
      <c r="F11" s="110">
        <f t="shared" si="1"/>
        <v>135786</v>
      </c>
    </row>
    <row r="12" spans="1:6" ht="13.8" customHeight="1" x14ac:dyDescent="0.3">
      <c r="A12" s="224" t="s">
        <v>316</v>
      </c>
      <c r="B12" s="108" t="str">
        <f>B9</f>
        <v>Анадырский и Чаунский районы</v>
      </c>
      <c r="C12" s="109" t="s">
        <v>287</v>
      </c>
      <c r="D12" s="111">
        <v>111000</v>
      </c>
      <c r="E12" s="110">
        <f t="shared" si="0"/>
        <v>24420</v>
      </c>
      <c r="F12" s="110">
        <f t="shared" si="1"/>
        <v>135420</v>
      </c>
    </row>
    <row r="13" spans="1:6" ht="13.8" customHeight="1" x14ac:dyDescent="0.3">
      <c r="A13" s="225"/>
      <c r="B13" s="108" t="s">
        <v>317</v>
      </c>
      <c r="C13" s="109" t="s">
        <v>287</v>
      </c>
      <c r="D13" s="111">
        <v>114500</v>
      </c>
      <c r="E13" s="110">
        <f t="shared" si="0"/>
        <v>25190</v>
      </c>
      <c r="F13" s="110">
        <f t="shared" si="1"/>
        <v>139690</v>
      </c>
    </row>
    <row r="14" spans="1:6" ht="13.8" customHeight="1" x14ac:dyDescent="0.3">
      <c r="A14" s="216" t="s">
        <v>318</v>
      </c>
      <c r="B14" s="217"/>
      <c r="C14" s="217"/>
      <c r="D14" s="217"/>
      <c r="E14" s="217"/>
      <c r="F14" s="218"/>
    </row>
    <row r="15" spans="1:6" ht="13.8" customHeight="1" x14ac:dyDescent="0.3">
      <c r="A15" s="224" t="s">
        <v>318</v>
      </c>
      <c r="B15" s="108" t="str">
        <f>B9</f>
        <v>Анадырский и Чаунский районы</v>
      </c>
      <c r="C15" s="109" t="s">
        <v>287</v>
      </c>
      <c r="D15" s="111">
        <v>115300</v>
      </c>
      <c r="E15" s="110">
        <f t="shared" si="0"/>
        <v>25366</v>
      </c>
      <c r="F15" s="110">
        <f t="shared" ref="F15:F17" si="2">E15+D15</f>
        <v>140666</v>
      </c>
    </row>
    <row r="16" spans="1:6" ht="13.8" customHeight="1" x14ac:dyDescent="0.3">
      <c r="A16" s="225"/>
      <c r="B16" s="108" t="s">
        <v>314</v>
      </c>
      <c r="C16" s="109" t="s">
        <v>287</v>
      </c>
      <c r="D16" s="111">
        <v>119500</v>
      </c>
      <c r="E16" s="110">
        <f t="shared" si="0"/>
        <v>26290</v>
      </c>
      <c r="F16" s="110">
        <f t="shared" si="2"/>
        <v>145790</v>
      </c>
    </row>
    <row r="17" spans="1:6" ht="27.6" customHeight="1" x14ac:dyDescent="0.3">
      <c r="A17" s="225"/>
      <c r="B17" s="108" t="s">
        <v>315</v>
      </c>
      <c r="C17" s="109" t="s">
        <v>287</v>
      </c>
      <c r="D17" s="111">
        <v>125200</v>
      </c>
      <c r="E17" s="110">
        <f t="shared" si="0"/>
        <v>27544</v>
      </c>
      <c r="F17" s="110">
        <f t="shared" si="2"/>
        <v>152744</v>
      </c>
    </row>
    <row r="18" spans="1:6" ht="13.8" customHeight="1" x14ac:dyDescent="0.3">
      <c r="A18" s="216" t="s">
        <v>319</v>
      </c>
      <c r="B18" s="217"/>
      <c r="C18" s="217"/>
      <c r="D18" s="217"/>
      <c r="E18" s="217"/>
      <c r="F18" s="218"/>
    </row>
    <row r="19" spans="1:6" ht="13.8" customHeight="1" x14ac:dyDescent="0.3">
      <c r="A19" s="224" t="s">
        <v>320</v>
      </c>
      <c r="B19" s="108" t="s">
        <v>321</v>
      </c>
      <c r="C19" s="109" t="s">
        <v>287</v>
      </c>
      <c r="D19" s="110">
        <v>119700</v>
      </c>
      <c r="E19" s="110">
        <f t="shared" si="0"/>
        <v>26334</v>
      </c>
      <c r="F19" s="110">
        <f t="shared" ref="F19:F20" si="3">E19+D19</f>
        <v>146034</v>
      </c>
    </row>
    <row r="20" spans="1:6" ht="13.8" customHeight="1" x14ac:dyDescent="0.3">
      <c r="A20" s="226"/>
      <c r="B20" s="108" t="s">
        <v>317</v>
      </c>
      <c r="C20" s="109" t="s">
        <v>287</v>
      </c>
      <c r="D20" s="110">
        <v>125200</v>
      </c>
      <c r="E20" s="110">
        <f t="shared" si="0"/>
        <v>27544</v>
      </c>
      <c r="F20" s="110">
        <f t="shared" si="3"/>
        <v>152744</v>
      </c>
    </row>
    <row r="21" spans="1:6" ht="13.8" customHeight="1" x14ac:dyDescent="0.3">
      <c r="A21" s="219" t="s">
        <v>322</v>
      </c>
      <c r="B21" s="220"/>
      <c r="C21" s="220"/>
      <c r="D21" s="220"/>
      <c r="E21" s="220"/>
      <c r="F21" s="221"/>
    </row>
    <row r="22" spans="1:6" ht="13.8" customHeight="1" x14ac:dyDescent="0.3">
      <c r="A22" s="108" t="s">
        <v>323</v>
      </c>
      <c r="B22" s="108" t="s">
        <v>324</v>
      </c>
      <c r="C22" s="109" t="s">
        <v>287</v>
      </c>
      <c r="D22" s="110">
        <v>114450</v>
      </c>
      <c r="E22" s="110">
        <f t="shared" si="0"/>
        <v>25179</v>
      </c>
      <c r="F22" s="110">
        <f t="shared" ref="F22:F27" si="4">E22+D22</f>
        <v>139629</v>
      </c>
    </row>
    <row r="23" spans="1:6" ht="13.8" customHeight="1" x14ac:dyDescent="0.3">
      <c r="A23" s="108" t="s">
        <v>325</v>
      </c>
      <c r="B23" s="108" t="s">
        <v>324</v>
      </c>
      <c r="C23" s="109" t="s">
        <v>287</v>
      </c>
      <c r="D23" s="110">
        <v>134950</v>
      </c>
      <c r="E23" s="110">
        <f t="shared" si="0"/>
        <v>29689</v>
      </c>
      <c r="F23" s="110">
        <f t="shared" si="4"/>
        <v>164639</v>
      </c>
    </row>
    <row r="24" spans="1:6" ht="13.8" customHeight="1" x14ac:dyDescent="0.3">
      <c r="A24" s="108" t="s">
        <v>326</v>
      </c>
      <c r="B24" s="108" t="s">
        <v>324</v>
      </c>
      <c r="C24" s="109" t="s">
        <v>287</v>
      </c>
      <c r="D24" s="110">
        <v>119700</v>
      </c>
      <c r="E24" s="110">
        <f t="shared" si="0"/>
        <v>26334</v>
      </c>
      <c r="F24" s="110">
        <f t="shared" si="4"/>
        <v>146034</v>
      </c>
    </row>
    <row r="25" spans="1:6" ht="13.8" customHeight="1" x14ac:dyDescent="0.3">
      <c r="A25" s="108" t="s">
        <v>327</v>
      </c>
      <c r="B25" s="108" t="s">
        <v>324</v>
      </c>
      <c r="C25" s="109" t="s">
        <v>287</v>
      </c>
      <c r="D25" s="110">
        <v>140200</v>
      </c>
      <c r="E25" s="110">
        <f t="shared" si="0"/>
        <v>30844</v>
      </c>
      <c r="F25" s="110">
        <f t="shared" si="4"/>
        <v>171044</v>
      </c>
    </row>
    <row r="26" spans="1:6" ht="13.8" customHeight="1" x14ac:dyDescent="0.3">
      <c r="A26" s="108" t="s">
        <v>328</v>
      </c>
      <c r="B26" s="108" t="s">
        <v>324</v>
      </c>
      <c r="C26" s="109" t="s">
        <v>287</v>
      </c>
      <c r="D26" s="110">
        <v>117100</v>
      </c>
      <c r="E26" s="110">
        <f t="shared" si="0"/>
        <v>25762</v>
      </c>
      <c r="F26" s="110">
        <f t="shared" si="4"/>
        <v>142862</v>
      </c>
    </row>
    <row r="27" spans="1:6" ht="13.8" customHeight="1" x14ac:dyDescent="0.3">
      <c r="A27" s="108" t="s">
        <v>329</v>
      </c>
      <c r="B27" s="108" t="s">
        <v>324</v>
      </c>
      <c r="C27" s="109" t="s">
        <v>287</v>
      </c>
      <c r="D27" s="110">
        <v>137600</v>
      </c>
      <c r="E27" s="110">
        <f t="shared" si="0"/>
        <v>30272</v>
      </c>
      <c r="F27" s="110">
        <f t="shared" si="4"/>
        <v>167872</v>
      </c>
    </row>
    <row r="28" spans="1:6" ht="13.8" customHeight="1" x14ac:dyDescent="0.3">
      <c r="A28" s="216" t="s">
        <v>319</v>
      </c>
      <c r="B28" s="217"/>
      <c r="C28" s="217"/>
      <c r="D28" s="217"/>
      <c r="E28" s="217"/>
      <c r="F28" s="218"/>
    </row>
    <row r="29" spans="1:6" ht="13.8" customHeight="1" x14ac:dyDescent="0.3">
      <c r="A29" s="108" t="s">
        <v>331</v>
      </c>
      <c r="B29" s="108" t="s">
        <v>332</v>
      </c>
      <c r="C29" s="109" t="s">
        <v>287</v>
      </c>
      <c r="D29" s="110">
        <v>665500</v>
      </c>
      <c r="E29" s="110">
        <f t="shared" ref="E29:E31" si="5">0.22*D29</f>
        <v>146410</v>
      </c>
      <c r="F29" s="110">
        <f t="shared" ref="F29:F31" si="6">SUM(D29:E29)</f>
        <v>811910</v>
      </c>
    </row>
    <row r="30" spans="1:6" ht="13.8" customHeight="1" x14ac:dyDescent="0.3">
      <c r="A30" s="167" t="s">
        <v>982</v>
      </c>
      <c r="B30" s="108" t="s">
        <v>332</v>
      </c>
      <c r="C30" s="109" t="s">
        <v>287</v>
      </c>
      <c r="D30" s="110">
        <v>535000</v>
      </c>
      <c r="E30" s="110">
        <f t="shared" si="5"/>
        <v>117700</v>
      </c>
      <c r="F30" s="110">
        <f t="shared" si="6"/>
        <v>652700</v>
      </c>
    </row>
    <row r="31" spans="1:6" ht="13.8" customHeight="1" x14ac:dyDescent="0.3">
      <c r="A31" s="118" t="s">
        <v>391</v>
      </c>
      <c r="B31" s="108" t="s">
        <v>332</v>
      </c>
      <c r="C31" s="109" t="s">
        <v>287</v>
      </c>
      <c r="D31" s="116">
        <v>130300</v>
      </c>
      <c r="E31" s="110">
        <f t="shared" si="5"/>
        <v>28666</v>
      </c>
      <c r="F31" s="110">
        <f t="shared" si="6"/>
        <v>158966</v>
      </c>
    </row>
    <row r="32" spans="1:6" ht="13.8" customHeight="1" x14ac:dyDescent="0.3">
      <c r="A32" s="216" t="s">
        <v>333</v>
      </c>
      <c r="B32" s="217"/>
      <c r="C32" s="217"/>
      <c r="D32" s="217"/>
      <c r="E32" s="217"/>
      <c r="F32" s="218"/>
    </row>
    <row r="33" spans="1:6" ht="13.8" customHeight="1" x14ac:dyDescent="0.3">
      <c r="A33" s="114" t="s">
        <v>334</v>
      </c>
      <c r="B33" s="108" t="s">
        <v>332</v>
      </c>
      <c r="C33" s="109" t="s">
        <v>287</v>
      </c>
      <c r="D33" s="112">
        <v>431000</v>
      </c>
      <c r="E33" s="110">
        <f t="shared" ref="E33:E66" si="7">0.22*D33</f>
        <v>94820</v>
      </c>
      <c r="F33" s="110">
        <f t="shared" ref="F33:F66" si="8">SUM(D33:E33)</f>
        <v>525820</v>
      </c>
    </row>
    <row r="34" spans="1:6" ht="13.8" customHeight="1" x14ac:dyDescent="0.3">
      <c r="A34" s="114" t="s">
        <v>335</v>
      </c>
      <c r="B34" s="108" t="s">
        <v>332</v>
      </c>
      <c r="C34" s="109" t="s">
        <v>287</v>
      </c>
      <c r="D34" s="112">
        <v>431000</v>
      </c>
      <c r="E34" s="110">
        <f t="shared" si="7"/>
        <v>94820</v>
      </c>
      <c r="F34" s="110">
        <f t="shared" si="8"/>
        <v>525820</v>
      </c>
    </row>
    <row r="35" spans="1:6" ht="13.8" customHeight="1" x14ac:dyDescent="0.3">
      <c r="A35" s="147" t="s">
        <v>336</v>
      </c>
      <c r="B35" s="108" t="s">
        <v>332</v>
      </c>
      <c r="C35" s="109" t="s">
        <v>287</v>
      </c>
      <c r="D35" s="116">
        <v>270000</v>
      </c>
      <c r="E35" s="110">
        <f t="shared" si="7"/>
        <v>59400</v>
      </c>
      <c r="F35" s="110">
        <f t="shared" si="8"/>
        <v>329400</v>
      </c>
    </row>
    <row r="36" spans="1:6" ht="13.8" customHeight="1" x14ac:dyDescent="0.3">
      <c r="A36" s="147" t="s">
        <v>337</v>
      </c>
      <c r="B36" s="108" t="s">
        <v>332</v>
      </c>
      <c r="C36" s="109" t="s">
        <v>287</v>
      </c>
      <c r="D36" s="116">
        <v>260000</v>
      </c>
      <c r="E36" s="110">
        <f t="shared" si="7"/>
        <v>57200</v>
      </c>
      <c r="F36" s="110">
        <f t="shared" si="8"/>
        <v>317200</v>
      </c>
    </row>
    <row r="37" spans="1:6" ht="13.8" customHeight="1" x14ac:dyDescent="0.3">
      <c r="A37" s="117" t="s">
        <v>338</v>
      </c>
      <c r="B37" s="108" t="s">
        <v>332</v>
      </c>
      <c r="C37" s="109" t="s">
        <v>287</v>
      </c>
      <c r="D37" s="116">
        <v>355000</v>
      </c>
      <c r="E37" s="110">
        <f t="shared" si="7"/>
        <v>78100</v>
      </c>
      <c r="F37" s="110">
        <f t="shared" si="8"/>
        <v>433100</v>
      </c>
    </row>
    <row r="38" spans="1:6" ht="13.8" customHeight="1" x14ac:dyDescent="0.3">
      <c r="A38" s="147" t="s">
        <v>339</v>
      </c>
      <c r="B38" s="108" t="s">
        <v>332</v>
      </c>
      <c r="C38" s="109" t="s">
        <v>287</v>
      </c>
      <c r="D38" s="116">
        <v>430000</v>
      </c>
      <c r="E38" s="110">
        <f t="shared" si="7"/>
        <v>94600</v>
      </c>
      <c r="F38" s="110">
        <f t="shared" si="8"/>
        <v>524600</v>
      </c>
    </row>
    <row r="39" spans="1:6" ht="13.8" customHeight="1" x14ac:dyDescent="0.3">
      <c r="A39" s="147" t="s">
        <v>340</v>
      </c>
      <c r="B39" s="108" t="s">
        <v>332</v>
      </c>
      <c r="C39" s="109" t="s">
        <v>287</v>
      </c>
      <c r="D39" s="116">
        <v>500000</v>
      </c>
      <c r="E39" s="110">
        <f t="shared" si="7"/>
        <v>110000</v>
      </c>
      <c r="F39" s="110">
        <f t="shared" si="8"/>
        <v>610000</v>
      </c>
    </row>
    <row r="40" spans="1:6" ht="13.8" customHeight="1" x14ac:dyDescent="0.3">
      <c r="A40" s="118" t="s">
        <v>341</v>
      </c>
      <c r="B40" s="108" t="s">
        <v>332</v>
      </c>
      <c r="C40" s="109" t="s">
        <v>287</v>
      </c>
      <c r="D40" s="112">
        <v>268400</v>
      </c>
      <c r="E40" s="110">
        <f t="shared" si="7"/>
        <v>59048</v>
      </c>
      <c r="F40" s="110">
        <f t="shared" si="8"/>
        <v>327448</v>
      </c>
    </row>
    <row r="41" spans="1:6" ht="13.8" customHeight="1" x14ac:dyDescent="0.3">
      <c r="A41" s="114" t="s">
        <v>342</v>
      </c>
      <c r="B41" s="108" t="s">
        <v>332</v>
      </c>
      <c r="C41" s="109" t="s">
        <v>287</v>
      </c>
      <c r="D41" s="112">
        <v>498500</v>
      </c>
      <c r="E41" s="110">
        <f t="shared" si="7"/>
        <v>109670</v>
      </c>
      <c r="F41" s="110">
        <f t="shared" si="8"/>
        <v>608170</v>
      </c>
    </row>
    <row r="42" spans="1:6" ht="13.8" customHeight="1" x14ac:dyDescent="0.3">
      <c r="A42" s="118" t="s">
        <v>343</v>
      </c>
      <c r="B42" s="108" t="s">
        <v>332</v>
      </c>
      <c r="C42" s="109" t="s">
        <v>287</v>
      </c>
      <c r="D42" s="112">
        <v>178300</v>
      </c>
      <c r="E42" s="110">
        <f t="shared" si="7"/>
        <v>39226</v>
      </c>
      <c r="F42" s="110">
        <f t="shared" si="8"/>
        <v>217526</v>
      </c>
    </row>
    <row r="43" spans="1:6" ht="13.8" customHeight="1" x14ac:dyDescent="0.3">
      <c r="A43" s="114" t="s">
        <v>344</v>
      </c>
      <c r="B43" s="108" t="s">
        <v>332</v>
      </c>
      <c r="C43" s="109" t="s">
        <v>287</v>
      </c>
      <c r="D43" s="112">
        <v>291900</v>
      </c>
      <c r="E43" s="110">
        <f t="shared" si="7"/>
        <v>64218</v>
      </c>
      <c r="F43" s="110">
        <f t="shared" si="8"/>
        <v>356118</v>
      </c>
    </row>
    <row r="44" spans="1:6" ht="13.8" customHeight="1" x14ac:dyDescent="0.3">
      <c r="A44" s="119" t="s">
        <v>345</v>
      </c>
      <c r="B44" s="108" t="s">
        <v>332</v>
      </c>
      <c r="C44" s="109" t="s">
        <v>287</v>
      </c>
      <c r="D44" s="112">
        <v>1644900</v>
      </c>
      <c r="E44" s="110">
        <f t="shared" si="7"/>
        <v>361878</v>
      </c>
      <c r="F44" s="110">
        <f t="shared" si="8"/>
        <v>2006778</v>
      </c>
    </row>
    <row r="45" spans="1:6" ht="13.8" customHeight="1" x14ac:dyDescent="0.3">
      <c r="A45" s="168" t="s">
        <v>983</v>
      </c>
      <c r="B45" s="108" t="s">
        <v>332</v>
      </c>
      <c r="C45" s="109" t="s">
        <v>287</v>
      </c>
      <c r="D45" s="112">
        <v>310000</v>
      </c>
      <c r="E45" s="110">
        <f t="shared" si="7"/>
        <v>68200</v>
      </c>
      <c r="F45" s="110">
        <f t="shared" si="8"/>
        <v>378200</v>
      </c>
    </row>
    <row r="46" spans="1:6" ht="13.8" customHeight="1" x14ac:dyDescent="0.3">
      <c r="A46" s="118" t="s">
        <v>346</v>
      </c>
      <c r="B46" s="108" t="s">
        <v>332</v>
      </c>
      <c r="C46" s="109" t="s">
        <v>287</v>
      </c>
      <c r="D46" s="112">
        <v>800000</v>
      </c>
      <c r="E46" s="110">
        <f t="shared" si="7"/>
        <v>176000</v>
      </c>
      <c r="F46" s="110">
        <f t="shared" si="8"/>
        <v>976000</v>
      </c>
    </row>
    <row r="47" spans="1:6" ht="13.8" customHeight="1" x14ac:dyDescent="0.3">
      <c r="A47" s="114" t="s">
        <v>347</v>
      </c>
      <c r="B47" s="108" t="s">
        <v>332</v>
      </c>
      <c r="C47" s="109" t="s">
        <v>287</v>
      </c>
      <c r="D47" s="120">
        <v>264100</v>
      </c>
      <c r="E47" s="110">
        <f t="shared" si="7"/>
        <v>58102</v>
      </c>
      <c r="F47" s="110">
        <f t="shared" si="8"/>
        <v>322202</v>
      </c>
    </row>
    <row r="48" spans="1:6" ht="13.8" customHeight="1" x14ac:dyDescent="0.3">
      <c r="A48" s="119" t="s">
        <v>348</v>
      </c>
      <c r="B48" s="108" t="s">
        <v>332</v>
      </c>
      <c r="C48" s="109" t="s">
        <v>287</v>
      </c>
      <c r="D48" s="120">
        <v>410000</v>
      </c>
      <c r="E48" s="110">
        <f t="shared" si="7"/>
        <v>90200</v>
      </c>
      <c r="F48" s="110">
        <f t="shared" si="8"/>
        <v>500200</v>
      </c>
    </row>
    <row r="49" spans="1:6" ht="13.8" customHeight="1" x14ac:dyDescent="0.3">
      <c r="A49" s="113" t="s">
        <v>349</v>
      </c>
      <c r="B49" s="108" t="s">
        <v>332</v>
      </c>
      <c r="C49" s="109" t="s">
        <v>287</v>
      </c>
      <c r="D49" s="120">
        <v>433000</v>
      </c>
      <c r="E49" s="110">
        <f t="shared" si="7"/>
        <v>95260</v>
      </c>
      <c r="F49" s="110">
        <f t="shared" si="8"/>
        <v>528260</v>
      </c>
    </row>
    <row r="50" spans="1:6" ht="13.8" customHeight="1" x14ac:dyDescent="0.3">
      <c r="A50" s="113" t="s">
        <v>350</v>
      </c>
      <c r="B50" s="108" t="s">
        <v>332</v>
      </c>
      <c r="C50" s="109" t="s">
        <v>287</v>
      </c>
      <c r="D50" s="120">
        <v>237000</v>
      </c>
      <c r="E50" s="110">
        <f t="shared" si="7"/>
        <v>52140</v>
      </c>
      <c r="F50" s="110">
        <f t="shared" si="8"/>
        <v>289140</v>
      </c>
    </row>
    <row r="51" spans="1:6" ht="13.8" customHeight="1" x14ac:dyDescent="0.3">
      <c r="A51" s="113" t="s">
        <v>351</v>
      </c>
      <c r="B51" s="108" t="s">
        <v>332</v>
      </c>
      <c r="C51" s="109" t="s">
        <v>287</v>
      </c>
      <c r="D51" s="120">
        <v>242000</v>
      </c>
      <c r="E51" s="110">
        <f t="shared" si="7"/>
        <v>53240</v>
      </c>
      <c r="F51" s="110">
        <f t="shared" si="8"/>
        <v>295240</v>
      </c>
    </row>
    <row r="52" spans="1:6" ht="13.8" customHeight="1" x14ac:dyDescent="0.3">
      <c r="A52" s="121" t="s">
        <v>352</v>
      </c>
      <c r="B52" s="108" t="s">
        <v>332</v>
      </c>
      <c r="C52" s="109" t="s">
        <v>287</v>
      </c>
      <c r="D52" s="120">
        <v>282000</v>
      </c>
      <c r="E52" s="110">
        <f t="shared" si="7"/>
        <v>62040</v>
      </c>
      <c r="F52" s="110">
        <f t="shared" si="8"/>
        <v>344040</v>
      </c>
    </row>
    <row r="53" spans="1:6" ht="13.8" customHeight="1" x14ac:dyDescent="0.3">
      <c r="A53" s="113" t="s">
        <v>353</v>
      </c>
      <c r="B53" s="135" t="s">
        <v>332</v>
      </c>
      <c r="C53" s="122" t="s">
        <v>287</v>
      </c>
      <c r="D53" s="120">
        <v>206000</v>
      </c>
      <c r="E53" s="110">
        <f t="shared" si="7"/>
        <v>45320</v>
      </c>
      <c r="F53" s="110">
        <f t="shared" si="8"/>
        <v>251320</v>
      </c>
    </row>
    <row r="54" spans="1:6" ht="13.8" customHeight="1" x14ac:dyDescent="0.3">
      <c r="A54" s="113" t="s">
        <v>354</v>
      </c>
      <c r="B54" s="135" t="s">
        <v>332</v>
      </c>
      <c r="C54" s="122" t="s">
        <v>287</v>
      </c>
      <c r="D54" s="120">
        <v>170000</v>
      </c>
      <c r="E54" s="110">
        <f t="shared" si="7"/>
        <v>37400</v>
      </c>
      <c r="F54" s="110">
        <f t="shared" si="8"/>
        <v>207400</v>
      </c>
    </row>
    <row r="55" spans="1:6" ht="13.8" customHeight="1" x14ac:dyDescent="0.3">
      <c r="A55" s="113" t="s">
        <v>355</v>
      </c>
      <c r="B55" s="135" t="s">
        <v>332</v>
      </c>
      <c r="C55" s="122" t="s">
        <v>287</v>
      </c>
      <c r="D55" s="120">
        <v>203000</v>
      </c>
      <c r="E55" s="110">
        <f t="shared" si="7"/>
        <v>44660</v>
      </c>
      <c r="F55" s="110">
        <f t="shared" si="8"/>
        <v>247660</v>
      </c>
    </row>
    <row r="56" spans="1:6" ht="13.8" customHeight="1" x14ac:dyDescent="0.3">
      <c r="A56" s="113" t="s">
        <v>356</v>
      </c>
      <c r="B56" s="135" t="s">
        <v>332</v>
      </c>
      <c r="C56" s="122" t="s">
        <v>287</v>
      </c>
      <c r="D56" s="120">
        <v>280000</v>
      </c>
      <c r="E56" s="110">
        <f t="shared" si="7"/>
        <v>61600</v>
      </c>
      <c r="F56" s="110">
        <f t="shared" si="8"/>
        <v>341600</v>
      </c>
    </row>
    <row r="57" spans="1:6" ht="13.8" customHeight="1" x14ac:dyDescent="0.3">
      <c r="A57" s="135" t="s">
        <v>984</v>
      </c>
      <c r="B57" s="135" t="s">
        <v>332</v>
      </c>
      <c r="C57" s="122" t="s">
        <v>287</v>
      </c>
      <c r="D57" s="120">
        <v>98000</v>
      </c>
      <c r="E57" s="110">
        <f t="shared" si="7"/>
        <v>21560</v>
      </c>
      <c r="F57" s="110">
        <f t="shared" si="8"/>
        <v>119560</v>
      </c>
    </row>
    <row r="58" spans="1:6" ht="13.8" customHeight="1" x14ac:dyDescent="0.3">
      <c r="A58" s="108" t="s">
        <v>357</v>
      </c>
      <c r="B58" s="108" t="s">
        <v>332</v>
      </c>
      <c r="C58" s="109" t="s">
        <v>287</v>
      </c>
      <c r="D58" s="112">
        <v>170000</v>
      </c>
      <c r="E58" s="110">
        <f t="shared" si="7"/>
        <v>37400</v>
      </c>
      <c r="F58" s="110">
        <f t="shared" si="8"/>
        <v>207400</v>
      </c>
    </row>
    <row r="59" spans="1:6" ht="13.8" customHeight="1" x14ac:dyDescent="0.3">
      <c r="A59" s="108" t="s">
        <v>358</v>
      </c>
      <c r="B59" s="108" t="s">
        <v>332</v>
      </c>
      <c r="C59" s="109" t="s">
        <v>287</v>
      </c>
      <c r="D59" s="112">
        <v>185000</v>
      </c>
      <c r="E59" s="110">
        <f t="shared" si="7"/>
        <v>40700</v>
      </c>
      <c r="F59" s="110">
        <f t="shared" si="8"/>
        <v>225700</v>
      </c>
    </row>
    <row r="60" spans="1:6" ht="13.8" customHeight="1" x14ac:dyDescent="0.3">
      <c r="A60" s="108" t="s">
        <v>359</v>
      </c>
      <c r="B60" s="108" t="s">
        <v>332</v>
      </c>
      <c r="C60" s="109" t="s">
        <v>287</v>
      </c>
      <c r="D60" s="112">
        <v>140000</v>
      </c>
      <c r="E60" s="110">
        <f t="shared" si="7"/>
        <v>30800</v>
      </c>
      <c r="F60" s="110">
        <f t="shared" si="8"/>
        <v>170800</v>
      </c>
    </row>
    <row r="61" spans="1:6" ht="13.8" customHeight="1" x14ac:dyDescent="0.3">
      <c r="A61" s="108" t="s">
        <v>360</v>
      </c>
      <c r="B61" s="108" t="s">
        <v>332</v>
      </c>
      <c r="C61" s="109" t="s">
        <v>287</v>
      </c>
      <c r="D61" s="112">
        <v>220000</v>
      </c>
      <c r="E61" s="110">
        <f t="shared" si="7"/>
        <v>48400</v>
      </c>
      <c r="F61" s="110">
        <f t="shared" si="8"/>
        <v>268400</v>
      </c>
    </row>
    <row r="62" spans="1:6" ht="13.8" customHeight="1" x14ac:dyDescent="0.3">
      <c r="A62" s="108" t="s">
        <v>361</v>
      </c>
      <c r="B62" s="108" t="s">
        <v>332</v>
      </c>
      <c r="C62" s="109" t="s">
        <v>287</v>
      </c>
      <c r="D62" s="112">
        <v>115000</v>
      </c>
      <c r="E62" s="110">
        <f t="shared" si="7"/>
        <v>25300</v>
      </c>
      <c r="F62" s="110">
        <f t="shared" si="8"/>
        <v>140300</v>
      </c>
    </row>
    <row r="63" spans="1:6" ht="13.8" customHeight="1" x14ac:dyDescent="0.3">
      <c r="A63" s="108" t="s">
        <v>362</v>
      </c>
      <c r="B63" s="108" t="s">
        <v>332</v>
      </c>
      <c r="C63" s="109" t="s">
        <v>287</v>
      </c>
      <c r="D63" s="112">
        <v>128000</v>
      </c>
      <c r="E63" s="110">
        <f t="shared" si="7"/>
        <v>28160</v>
      </c>
      <c r="F63" s="110">
        <f t="shared" si="8"/>
        <v>156160</v>
      </c>
    </row>
    <row r="64" spans="1:6" ht="13.8" customHeight="1" x14ac:dyDescent="0.3">
      <c r="A64" s="108" t="s">
        <v>363</v>
      </c>
      <c r="B64" s="108" t="s">
        <v>332</v>
      </c>
      <c r="C64" s="109" t="s">
        <v>287</v>
      </c>
      <c r="D64" s="112">
        <v>190000</v>
      </c>
      <c r="E64" s="110">
        <f t="shared" si="7"/>
        <v>41800</v>
      </c>
      <c r="F64" s="110">
        <f t="shared" si="8"/>
        <v>231800</v>
      </c>
    </row>
    <row r="65" spans="1:6" ht="13.8" customHeight="1" x14ac:dyDescent="0.3">
      <c r="A65" s="108" t="s">
        <v>364</v>
      </c>
      <c r="B65" s="108" t="s">
        <v>332</v>
      </c>
      <c r="C65" s="109" t="s">
        <v>287</v>
      </c>
      <c r="D65" s="112">
        <v>198800</v>
      </c>
      <c r="E65" s="110">
        <f t="shared" si="7"/>
        <v>43736</v>
      </c>
      <c r="F65" s="110">
        <f t="shared" si="8"/>
        <v>242536</v>
      </c>
    </row>
    <row r="66" spans="1:6" ht="13.8" customHeight="1" x14ac:dyDescent="0.3">
      <c r="A66" s="108" t="s">
        <v>365</v>
      </c>
      <c r="B66" s="108" t="s">
        <v>332</v>
      </c>
      <c r="C66" s="109" t="s">
        <v>287</v>
      </c>
      <c r="D66" s="112">
        <v>174000</v>
      </c>
      <c r="E66" s="110">
        <f t="shared" si="7"/>
        <v>38280</v>
      </c>
      <c r="F66" s="110">
        <f t="shared" si="8"/>
        <v>212280</v>
      </c>
    </row>
    <row r="67" spans="1:6" ht="13.8" customHeight="1" x14ac:dyDescent="0.3">
      <c r="A67" s="216" t="s">
        <v>366</v>
      </c>
      <c r="B67" s="217"/>
      <c r="C67" s="217"/>
      <c r="D67" s="217"/>
      <c r="E67" s="217"/>
      <c r="F67" s="218"/>
    </row>
    <row r="68" spans="1:6" ht="13.8" customHeight="1" x14ac:dyDescent="0.3">
      <c r="A68" s="108" t="s">
        <v>367</v>
      </c>
      <c r="B68" s="108" t="s">
        <v>332</v>
      </c>
      <c r="C68" s="109" t="s">
        <v>287</v>
      </c>
      <c r="D68" s="123">
        <v>484500</v>
      </c>
      <c r="E68" s="110">
        <f t="shared" ref="E68:E82" si="9">0.22*D68</f>
        <v>106590</v>
      </c>
      <c r="F68" s="110">
        <f t="shared" ref="F68:F82" si="10">SUM(D68:E68)</f>
        <v>591090</v>
      </c>
    </row>
    <row r="69" spans="1:6" ht="13.8" customHeight="1" x14ac:dyDescent="0.3">
      <c r="A69" s="124" t="s">
        <v>368</v>
      </c>
      <c r="B69" s="108" t="s">
        <v>332</v>
      </c>
      <c r="C69" s="109" t="s">
        <v>287</v>
      </c>
      <c r="D69" s="116">
        <v>360900</v>
      </c>
      <c r="E69" s="110">
        <f t="shared" si="9"/>
        <v>79398</v>
      </c>
      <c r="F69" s="110">
        <f t="shared" si="10"/>
        <v>440298</v>
      </c>
    </row>
    <row r="70" spans="1:6" ht="13.8" customHeight="1" x14ac:dyDescent="0.3">
      <c r="A70" s="108" t="s">
        <v>369</v>
      </c>
      <c r="B70" s="108" t="s">
        <v>332</v>
      </c>
      <c r="C70" s="109" t="s">
        <v>287</v>
      </c>
      <c r="D70" s="112">
        <v>291300</v>
      </c>
      <c r="E70" s="110">
        <f t="shared" si="9"/>
        <v>64086</v>
      </c>
      <c r="F70" s="110">
        <f t="shared" si="10"/>
        <v>355386</v>
      </c>
    </row>
    <row r="71" spans="1:6" ht="13.8" customHeight="1" x14ac:dyDescent="0.3">
      <c r="A71" s="108" t="s">
        <v>370</v>
      </c>
      <c r="B71" s="108" t="s">
        <v>332</v>
      </c>
      <c r="C71" s="109" t="s">
        <v>287</v>
      </c>
      <c r="D71" s="112">
        <v>52210</v>
      </c>
      <c r="E71" s="110">
        <f t="shared" si="9"/>
        <v>11486.2</v>
      </c>
      <c r="F71" s="110">
        <f t="shared" si="10"/>
        <v>63696.2</v>
      </c>
    </row>
    <row r="72" spans="1:6" ht="13.8" customHeight="1" x14ac:dyDescent="0.3">
      <c r="A72" s="147" t="s">
        <v>371</v>
      </c>
      <c r="B72" s="147" t="s">
        <v>332</v>
      </c>
      <c r="C72" s="125" t="s">
        <v>287</v>
      </c>
      <c r="D72" s="116">
        <v>430000</v>
      </c>
      <c r="E72" s="110">
        <f t="shared" si="9"/>
        <v>94600</v>
      </c>
      <c r="F72" s="110">
        <f t="shared" si="10"/>
        <v>524600</v>
      </c>
    </row>
    <row r="73" spans="1:6" ht="13.8" customHeight="1" x14ac:dyDescent="0.3">
      <c r="A73" s="147" t="s">
        <v>372</v>
      </c>
      <c r="B73" s="147" t="s">
        <v>332</v>
      </c>
      <c r="C73" s="125" t="s">
        <v>287</v>
      </c>
      <c r="D73" s="116">
        <v>455000</v>
      </c>
      <c r="E73" s="110">
        <f t="shared" si="9"/>
        <v>100100</v>
      </c>
      <c r="F73" s="110">
        <f t="shared" si="10"/>
        <v>555100</v>
      </c>
    </row>
    <row r="74" spans="1:6" ht="13.8" customHeight="1" x14ac:dyDescent="0.3">
      <c r="A74" s="119" t="s">
        <v>373</v>
      </c>
      <c r="B74" s="147" t="s">
        <v>332</v>
      </c>
      <c r="C74" s="125" t="s">
        <v>287</v>
      </c>
      <c r="D74" s="116">
        <v>258700</v>
      </c>
      <c r="E74" s="110">
        <f t="shared" si="9"/>
        <v>56914</v>
      </c>
      <c r="F74" s="110">
        <f t="shared" si="10"/>
        <v>315614</v>
      </c>
    </row>
    <row r="75" spans="1:6" ht="13.8" customHeight="1" x14ac:dyDescent="0.3">
      <c r="A75" s="119" t="s">
        <v>374</v>
      </c>
      <c r="B75" s="147" t="s">
        <v>332</v>
      </c>
      <c r="C75" s="125" t="s">
        <v>287</v>
      </c>
      <c r="D75" s="116">
        <v>577200</v>
      </c>
      <c r="E75" s="110">
        <f t="shared" si="9"/>
        <v>126984</v>
      </c>
      <c r="F75" s="110">
        <f t="shared" si="10"/>
        <v>704184</v>
      </c>
    </row>
    <row r="76" spans="1:6" ht="13.8" customHeight="1" x14ac:dyDescent="0.3">
      <c r="A76" s="119" t="s">
        <v>375</v>
      </c>
      <c r="B76" s="147" t="s">
        <v>332</v>
      </c>
      <c r="C76" s="125" t="s">
        <v>287</v>
      </c>
      <c r="D76" s="116">
        <v>452600</v>
      </c>
      <c r="E76" s="110">
        <f t="shared" si="9"/>
        <v>99572</v>
      </c>
      <c r="F76" s="110">
        <f t="shared" si="10"/>
        <v>552172</v>
      </c>
    </row>
    <row r="77" spans="1:6" ht="13.8" customHeight="1" x14ac:dyDescent="0.3">
      <c r="A77" s="119" t="s">
        <v>985</v>
      </c>
      <c r="B77" s="147" t="s">
        <v>332</v>
      </c>
      <c r="C77" s="125" t="s">
        <v>287</v>
      </c>
      <c r="D77" s="116">
        <v>448000</v>
      </c>
      <c r="E77" s="110">
        <f t="shared" si="9"/>
        <v>98560</v>
      </c>
      <c r="F77" s="110">
        <f t="shared" si="10"/>
        <v>546560</v>
      </c>
    </row>
    <row r="78" spans="1:6" ht="13.8" customHeight="1" x14ac:dyDescent="0.3">
      <c r="A78" s="118" t="s">
        <v>376</v>
      </c>
      <c r="B78" s="108" t="s">
        <v>332</v>
      </c>
      <c r="C78" s="109" t="s">
        <v>287</v>
      </c>
      <c r="D78" s="112">
        <v>287300</v>
      </c>
      <c r="E78" s="110">
        <f t="shared" si="9"/>
        <v>63206</v>
      </c>
      <c r="F78" s="110">
        <f t="shared" si="10"/>
        <v>350506</v>
      </c>
    </row>
    <row r="79" spans="1:6" ht="13.8" customHeight="1" x14ac:dyDescent="0.3">
      <c r="A79" s="135" t="s">
        <v>377</v>
      </c>
      <c r="B79" s="108" t="s">
        <v>332</v>
      </c>
      <c r="C79" s="109" t="s">
        <v>287</v>
      </c>
      <c r="D79" s="112">
        <v>282000</v>
      </c>
      <c r="E79" s="110">
        <f t="shared" si="9"/>
        <v>62040</v>
      </c>
      <c r="F79" s="110">
        <f t="shared" si="10"/>
        <v>344040</v>
      </c>
    </row>
    <row r="80" spans="1:6" ht="13.8" customHeight="1" x14ac:dyDescent="0.3">
      <c r="A80" s="108" t="s">
        <v>378</v>
      </c>
      <c r="B80" s="108" t="s">
        <v>332</v>
      </c>
      <c r="C80" s="109" t="s">
        <v>287</v>
      </c>
      <c r="D80" s="112">
        <v>230000</v>
      </c>
      <c r="E80" s="110">
        <f t="shared" si="9"/>
        <v>50600</v>
      </c>
      <c r="F80" s="110">
        <f t="shared" si="10"/>
        <v>280600</v>
      </c>
    </row>
    <row r="81" spans="1:6" ht="13.8" customHeight="1" x14ac:dyDescent="0.3">
      <c r="A81" s="136" t="s">
        <v>379</v>
      </c>
      <c r="B81" s="108" t="s">
        <v>332</v>
      </c>
      <c r="C81" s="109" t="s">
        <v>287</v>
      </c>
      <c r="D81" s="112">
        <v>232000</v>
      </c>
      <c r="E81" s="110">
        <f t="shared" si="9"/>
        <v>51040</v>
      </c>
      <c r="F81" s="110">
        <f t="shared" si="10"/>
        <v>283040</v>
      </c>
    </row>
    <row r="82" spans="1:6" ht="13.8" customHeight="1" x14ac:dyDescent="0.3">
      <c r="A82" s="108" t="s">
        <v>380</v>
      </c>
      <c r="B82" s="108" t="s">
        <v>332</v>
      </c>
      <c r="C82" s="109" t="s">
        <v>287</v>
      </c>
      <c r="D82" s="112">
        <v>150000</v>
      </c>
      <c r="E82" s="110">
        <f t="shared" si="9"/>
        <v>33000</v>
      </c>
      <c r="F82" s="110">
        <f t="shared" si="10"/>
        <v>183000</v>
      </c>
    </row>
    <row r="83" spans="1:6" ht="13.8" customHeight="1" x14ac:dyDescent="0.3">
      <c r="A83" s="216" t="s">
        <v>381</v>
      </c>
      <c r="B83" s="217"/>
      <c r="C83" s="217"/>
      <c r="D83" s="217"/>
      <c r="E83" s="217"/>
      <c r="F83" s="218"/>
    </row>
    <row r="84" spans="1:6" ht="13.8" customHeight="1" x14ac:dyDescent="0.3">
      <c r="A84" s="108" t="s">
        <v>382</v>
      </c>
      <c r="B84" s="108" t="s">
        <v>332</v>
      </c>
      <c r="C84" s="109" t="s">
        <v>287</v>
      </c>
      <c r="D84" s="112">
        <v>69000</v>
      </c>
      <c r="E84" s="110">
        <f t="shared" ref="E84" si="11">0.22*D84</f>
        <v>15180</v>
      </c>
      <c r="F84" s="110">
        <f t="shared" ref="F84" si="12">SUM(D84:E84)</f>
        <v>84180</v>
      </c>
    </row>
    <row r="85" spans="1:6" ht="13.8" customHeight="1" x14ac:dyDescent="0.3">
      <c r="A85" s="227" t="s">
        <v>383</v>
      </c>
      <c r="B85" s="228"/>
      <c r="C85" s="228"/>
      <c r="D85" s="228"/>
      <c r="E85" s="228"/>
      <c r="F85" s="229"/>
    </row>
    <row r="86" spans="1:6" ht="13.8" customHeight="1" x14ac:dyDescent="0.3">
      <c r="A86" s="161" t="s">
        <v>986</v>
      </c>
      <c r="B86" s="108" t="s">
        <v>332</v>
      </c>
      <c r="C86" s="109" t="s">
        <v>287</v>
      </c>
      <c r="D86" s="112">
        <v>255400</v>
      </c>
      <c r="E86" s="110">
        <f t="shared" ref="E86:E91" si="13">0.22*D86</f>
        <v>56188</v>
      </c>
      <c r="F86" s="110">
        <f t="shared" ref="F86:F91" si="14">SUM(D86:E86)</f>
        <v>311588</v>
      </c>
    </row>
    <row r="87" spans="1:6" ht="13.8" customHeight="1" x14ac:dyDescent="0.3">
      <c r="A87" s="147" t="s">
        <v>384</v>
      </c>
      <c r="B87" s="147" t="s">
        <v>332</v>
      </c>
      <c r="C87" s="125" t="s">
        <v>287</v>
      </c>
      <c r="D87" s="116">
        <v>387000</v>
      </c>
      <c r="E87" s="110">
        <f t="shared" si="13"/>
        <v>85140</v>
      </c>
      <c r="F87" s="110">
        <f t="shared" si="14"/>
        <v>472140</v>
      </c>
    </row>
    <row r="88" spans="1:6" ht="13.8" customHeight="1" x14ac:dyDescent="0.3">
      <c r="A88" s="119" t="s">
        <v>385</v>
      </c>
      <c r="B88" s="108" t="s">
        <v>332</v>
      </c>
      <c r="C88" s="109" t="s">
        <v>287</v>
      </c>
      <c r="D88" s="116">
        <v>207700</v>
      </c>
      <c r="E88" s="110">
        <f t="shared" si="13"/>
        <v>45694</v>
      </c>
      <c r="F88" s="110">
        <f t="shared" si="14"/>
        <v>253394</v>
      </c>
    </row>
    <row r="89" spans="1:6" ht="13.8" customHeight="1" x14ac:dyDescent="0.3">
      <c r="A89" s="108" t="s">
        <v>386</v>
      </c>
      <c r="B89" s="108" t="s">
        <v>332</v>
      </c>
      <c r="C89" s="109" t="s">
        <v>287</v>
      </c>
      <c r="D89" s="112">
        <v>205000</v>
      </c>
      <c r="E89" s="110">
        <f t="shared" si="13"/>
        <v>45100</v>
      </c>
      <c r="F89" s="110">
        <f t="shared" si="14"/>
        <v>250100</v>
      </c>
    </row>
    <row r="90" spans="1:6" ht="13.8" customHeight="1" x14ac:dyDescent="0.3">
      <c r="A90" s="108" t="s">
        <v>387</v>
      </c>
      <c r="B90" s="108" t="s">
        <v>332</v>
      </c>
      <c r="C90" s="109" t="s">
        <v>287</v>
      </c>
      <c r="D90" s="112">
        <v>192000</v>
      </c>
      <c r="E90" s="110">
        <f t="shared" si="13"/>
        <v>42240</v>
      </c>
      <c r="F90" s="110">
        <f t="shared" si="14"/>
        <v>234240</v>
      </c>
    </row>
    <row r="91" spans="1:6" ht="13.8" customHeight="1" x14ac:dyDescent="0.3">
      <c r="A91" s="136" t="s">
        <v>388</v>
      </c>
      <c r="B91" s="136" t="s">
        <v>332</v>
      </c>
      <c r="C91" s="126" t="s">
        <v>287</v>
      </c>
      <c r="D91" s="127">
        <v>830200</v>
      </c>
      <c r="E91" s="110">
        <f t="shared" si="13"/>
        <v>182644</v>
      </c>
      <c r="F91" s="110">
        <f t="shared" si="14"/>
        <v>1012844</v>
      </c>
    </row>
    <row r="92" spans="1:6" ht="13.8" customHeight="1" x14ac:dyDescent="0.3">
      <c r="A92" s="216" t="s">
        <v>389</v>
      </c>
      <c r="B92" s="217"/>
      <c r="C92" s="217"/>
      <c r="D92" s="217"/>
      <c r="E92" s="217"/>
      <c r="F92" s="218"/>
    </row>
    <row r="93" spans="1:6" ht="13.8" customHeight="1" x14ac:dyDescent="0.3">
      <c r="A93" s="147" t="s">
        <v>390</v>
      </c>
      <c r="B93" s="108" t="s">
        <v>332</v>
      </c>
      <c r="C93" s="109" t="s">
        <v>287</v>
      </c>
      <c r="D93" s="112">
        <v>143100</v>
      </c>
      <c r="E93" s="110">
        <f t="shared" ref="E93" si="15">0.22*D93</f>
        <v>31482</v>
      </c>
      <c r="F93" s="110">
        <f t="shared" ref="F93" si="16">SUM(D93:E93)</f>
        <v>174582</v>
      </c>
    </row>
    <row r="94" spans="1:6" ht="13.8" customHeight="1" x14ac:dyDescent="0.3">
      <c r="A94" s="216" t="s">
        <v>392</v>
      </c>
      <c r="B94" s="217"/>
      <c r="C94" s="217"/>
      <c r="D94" s="217"/>
      <c r="E94" s="217"/>
      <c r="F94" s="218"/>
    </row>
    <row r="95" spans="1:6" ht="13.8" customHeight="1" x14ac:dyDescent="0.3">
      <c r="A95" s="119" t="s">
        <v>393</v>
      </c>
      <c r="B95" s="108" t="s">
        <v>332</v>
      </c>
      <c r="C95" s="126" t="s">
        <v>287</v>
      </c>
      <c r="D95" s="127">
        <v>826200</v>
      </c>
      <c r="E95" s="110">
        <f t="shared" ref="E95:E102" si="17">0.22*D95</f>
        <v>181764</v>
      </c>
      <c r="F95" s="110">
        <f t="shared" ref="F95:F102" si="18">SUM(D95:E95)</f>
        <v>1007964</v>
      </c>
    </row>
    <row r="96" spans="1:6" ht="13.8" customHeight="1" x14ac:dyDescent="0.3">
      <c r="A96" s="121" t="s">
        <v>394</v>
      </c>
      <c r="B96" s="108" t="s">
        <v>332</v>
      </c>
      <c r="C96" s="109" t="s">
        <v>287</v>
      </c>
      <c r="D96" s="112">
        <v>311700</v>
      </c>
      <c r="E96" s="110">
        <f t="shared" si="17"/>
        <v>68574</v>
      </c>
      <c r="F96" s="110">
        <f t="shared" si="18"/>
        <v>380274</v>
      </c>
    </row>
    <row r="97" spans="1:6" ht="13.8" customHeight="1" x14ac:dyDescent="0.3">
      <c r="A97" s="108" t="s">
        <v>395</v>
      </c>
      <c r="B97" s="108" t="s">
        <v>332</v>
      </c>
      <c r="C97" s="109" t="s">
        <v>287</v>
      </c>
      <c r="D97" s="116">
        <v>53300</v>
      </c>
      <c r="E97" s="110">
        <f t="shared" si="17"/>
        <v>11726</v>
      </c>
      <c r="F97" s="110">
        <f t="shared" si="18"/>
        <v>65026</v>
      </c>
    </row>
    <row r="98" spans="1:6" ht="13.8" customHeight="1" x14ac:dyDescent="0.3">
      <c r="A98" s="119" t="s">
        <v>396</v>
      </c>
      <c r="B98" s="108" t="s">
        <v>332</v>
      </c>
      <c r="C98" s="109" t="s">
        <v>287</v>
      </c>
      <c r="D98" s="112">
        <v>146300</v>
      </c>
      <c r="E98" s="110">
        <f t="shared" si="17"/>
        <v>32186</v>
      </c>
      <c r="F98" s="110">
        <f t="shared" si="18"/>
        <v>178486</v>
      </c>
    </row>
    <row r="99" spans="1:6" ht="13.8" customHeight="1" x14ac:dyDescent="0.3">
      <c r="A99" s="108" t="s">
        <v>397</v>
      </c>
      <c r="B99" s="108" t="s">
        <v>332</v>
      </c>
      <c r="C99" s="109" t="s">
        <v>287</v>
      </c>
      <c r="D99" s="116">
        <v>105100</v>
      </c>
      <c r="E99" s="110">
        <f t="shared" si="17"/>
        <v>23122</v>
      </c>
      <c r="F99" s="110">
        <f t="shared" si="18"/>
        <v>128222</v>
      </c>
    </row>
    <row r="100" spans="1:6" ht="13.8" customHeight="1" x14ac:dyDescent="0.3">
      <c r="A100" s="119" t="s">
        <v>398</v>
      </c>
      <c r="B100" s="108" t="s">
        <v>332</v>
      </c>
      <c r="C100" s="109" t="s">
        <v>287</v>
      </c>
      <c r="D100" s="116">
        <v>679300</v>
      </c>
      <c r="E100" s="110">
        <f t="shared" si="17"/>
        <v>149446</v>
      </c>
      <c r="F100" s="110">
        <f t="shared" si="18"/>
        <v>828746</v>
      </c>
    </row>
    <row r="101" spans="1:6" ht="13.8" customHeight="1" x14ac:dyDescent="0.3">
      <c r="A101" s="108" t="s">
        <v>399</v>
      </c>
      <c r="B101" s="108" t="s">
        <v>332</v>
      </c>
      <c r="C101" s="109" t="s">
        <v>287</v>
      </c>
      <c r="D101" s="116">
        <v>41700</v>
      </c>
      <c r="E101" s="110">
        <f t="shared" si="17"/>
        <v>9174</v>
      </c>
      <c r="F101" s="110">
        <f t="shared" si="18"/>
        <v>50874</v>
      </c>
    </row>
    <row r="102" spans="1:6" ht="13.8" customHeight="1" x14ac:dyDescent="0.3">
      <c r="A102" s="108" t="s">
        <v>400</v>
      </c>
      <c r="B102" s="108" t="s">
        <v>332</v>
      </c>
      <c r="C102" s="109" t="s">
        <v>287</v>
      </c>
      <c r="D102" s="116">
        <v>54800</v>
      </c>
      <c r="E102" s="110">
        <f t="shared" si="17"/>
        <v>12056</v>
      </c>
      <c r="F102" s="110">
        <f t="shared" si="18"/>
        <v>66856</v>
      </c>
    </row>
    <row r="103" spans="1:6" ht="13.8" customHeight="1" x14ac:dyDescent="0.3">
      <c r="A103" s="216" t="s">
        <v>401</v>
      </c>
      <c r="B103" s="217"/>
      <c r="C103" s="217"/>
      <c r="D103" s="217"/>
      <c r="E103" s="217"/>
      <c r="F103" s="218"/>
    </row>
    <row r="104" spans="1:6" ht="13.8" customHeight="1" x14ac:dyDescent="0.3">
      <c r="A104" s="108" t="s">
        <v>402</v>
      </c>
      <c r="B104" s="108" t="s">
        <v>332</v>
      </c>
      <c r="C104" s="109" t="s">
        <v>287</v>
      </c>
      <c r="D104" s="128">
        <v>161500</v>
      </c>
      <c r="E104" s="110">
        <f t="shared" ref="E104:E113" si="19">0.22*D104</f>
        <v>35530</v>
      </c>
      <c r="F104" s="110">
        <f t="shared" ref="F104:F113" si="20">SUM(D104:E104)</f>
        <v>197030</v>
      </c>
    </row>
    <row r="105" spans="1:6" ht="13.8" customHeight="1" x14ac:dyDescent="0.3">
      <c r="A105" s="161" t="s">
        <v>987</v>
      </c>
      <c r="B105" s="108" t="s">
        <v>332</v>
      </c>
      <c r="C105" s="126" t="s">
        <v>287</v>
      </c>
      <c r="D105" s="128">
        <v>150400</v>
      </c>
      <c r="E105" s="110">
        <f t="shared" si="19"/>
        <v>33088</v>
      </c>
      <c r="F105" s="110">
        <f t="shared" si="20"/>
        <v>183488</v>
      </c>
    </row>
    <row r="106" spans="1:6" ht="13.8" customHeight="1" x14ac:dyDescent="0.3">
      <c r="A106" s="147" t="s">
        <v>403</v>
      </c>
      <c r="B106" s="147" t="s">
        <v>332</v>
      </c>
      <c r="C106" s="125" t="s">
        <v>287</v>
      </c>
      <c r="D106" s="116">
        <v>102700</v>
      </c>
      <c r="E106" s="110">
        <f t="shared" si="19"/>
        <v>22594</v>
      </c>
      <c r="F106" s="110">
        <f t="shared" si="20"/>
        <v>125294</v>
      </c>
    </row>
    <row r="107" spans="1:6" ht="13.8" customHeight="1" x14ac:dyDescent="0.3">
      <c r="A107" s="108" t="s">
        <v>404</v>
      </c>
      <c r="B107" s="147" t="s">
        <v>332</v>
      </c>
      <c r="C107" s="109" t="s">
        <v>287</v>
      </c>
      <c r="D107" s="116">
        <v>13350</v>
      </c>
      <c r="E107" s="110">
        <f t="shared" si="19"/>
        <v>2937</v>
      </c>
      <c r="F107" s="110">
        <f t="shared" si="20"/>
        <v>16287</v>
      </c>
    </row>
    <row r="108" spans="1:6" ht="13.8" customHeight="1" x14ac:dyDescent="0.3">
      <c r="A108" s="108" t="s">
        <v>405</v>
      </c>
      <c r="B108" s="147" t="s">
        <v>332</v>
      </c>
      <c r="C108" s="109" t="s">
        <v>287</v>
      </c>
      <c r="D108" s="116">
        <v>293600</v>
      </c>
      <c r="E108" s="110">
        <f t="shared" si="19"/>
        <v>64592</v>
      </c>
      <c r="F108" s="110">
        <f t="shared" si="20"/>
        <v>358192</v>
      </c>
    </row>
    <row r="109" spans="1:6" ht="13.8" customHeight="1" x14ac:dyDescent="0.3">
      <c r="A109" s="108" t="s">
        <v>406</v>
      </c>
      <c r="B109" s="147" t="s">
        <v>332</v>
      </c>
      <c r="C109" s="109" t="s">
        <v>287</v>
      </c>
      <c r="D109" s="112">
        <v>40800</v>
      </c>
      <c r="E109" s="110">
        <f t="shared" si="19"/>
        <v>8976</v>
      </c>
      <c r="F109" s="110">
        <f t="shared" si="20"/>
        <v>49776</v>
      </c>
    </row>
    <row r="110" spans="1:6" ht="13.8" customHeight="1" x14ac:dyDescent="0.3">
      <c r="A110" s="108" t="s">
        <v>407</v>
      </c>
      <c r="B110" s="147" t="s">
        <v>332</v>
      </c>
      <c r="C110" s="109" t="s">
        <v>287</v>
      </c>
      <c r="D110" s="116">
        <v>130000</v>
      </c>
      <c r="E110" s="110">
        <f t="shared" si="19"/>
        <v>28600</v>
      </c>
      <c r="F110" s="110">
        <f t="shared" si="20"/>
        <v>158600</v>
      </c>
    </row>
    <row r="111" spans="1:6" ht="13.8" customHeight="1" x14ac:dyDescent="0.3">
      <c r="A111" s="108" t="s">
        <v>408</v>
      </c>
      <c r="B111" s="147" t="s">
        <v>332</v>
      </c>
      <c r="C111" s="109" t="s">
        <v>287</v>
      </c>
      <c r="D111" s="116">
        <v>118800</v>
      </c>
      <c r="E111" s="110">
        <f t="shared" si="19"/>
        <v>26136</v>
      </c>
      <c r="F111" s="110">
        <f t="shared" si="20"/>
        <v>144936</v>
      </c>
    </row>
    <row r="112" spans="1:6" ht="13.8" customHeight="1" x14ac:dyDescent="0.3">
      <c r="A112" s="108" t="s">
        <v>409</v>
      </c>
      <c r="B112" s="108" t="s">
        <v>332</v>
      </c>
      <c r="C112" s="109" t="s">
        <v>287</v>
      </c>
      <c r="D112" s="116">
        <v>184900</v>
      </c>
      <c r="E112" s="110">
        <f t="shared" si="19"/>
        <v>40678</v>
      </c>
      <c r="F112" s="110">
        <f t="shared" si="20"/>
        <v>225578</v>
      </c>
    </row>
    <row r="113" spans="1:6" ht="13.8" customHeight="1" x14ac:dyDescent="0.3">
      <c r="A113" s="108" t="s">
        <v>410</v>
      </c>
      <c r="B113" s="108" t="s">
        <v>332</v>
      </c>
      <c r="C113" s="109" t="s">
        <v>287</v>
      </c>
      <c r="D113" s="116">
        <v>188600</v>
      </c>
      <c r="E113" s="110">
        <f t="shared" si="19"/>
        <v>41492</v>
      </c>
      <c r="F113" s="110">
        <f t="shared" si="20"/>
        <v>230092</v>
      </c>
    </row>
  </sheetData>
  <sheetProtection password="CA3C" sheet="1" objects="1" scenarios="1"/>
  <mergeCells count="20">
    <mergeCell ref="A67:F67"/>
    <mergeCell ref="A83:F83"/>
    <mergeCell ref="A85:F85"/>
    <mergeCell ref="A92:F92"/>
    <mergeCell ref="A94:F94"/>
    <mergeCell ref="A103:F103"/>
    <mergeCell ref="A21:F21"/>
    <mergeCell ref="A1:F1"/>
    <mergeCell ref="A2:F2"/>
    <mergeCell ref="A3:F3"/>
    <mergeCell ref="A5:F5"/>
    <mergeCell ref="A8:F8"/>
    <mergeCell ref="A9:A11"/>
    <mergeCell ref="A12:A13"/>
    <mergeCell ref="A14:F14"/>
    <mergeCell ref="A15:A17"/>
    <mergeCell ref="A18:F18"/>
    <mergeCell ref="A19:A20"/>
    <mergeCell ref="A28:F28"/>
    <mergeCell ref="A32:F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налив</vt:lpstr>
      <vt:lpstr>МТР</vt:lpstr>
      <vt:lpstr>Певек лаборатория</vt:lpstr>
      <vt:lpstr>газ</vt:lpstr>
      <vt:lpstr>машино-час</vt:lpstr>
      <vt:lpstr>хранение</vt:lpstr>
      <vt:lpstr>прочие</vt:lpstr>
      <vt:lpstr>авиаторы</vt:lpstr>
      <vt:lpstr>НП опт</vt:lpstr>
      <vt:lpstr>НП розница</vt:lpstr>
      <vt:lpstr>НП бочкотара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2026-05-04T03:13:04Z</dcterms:modified>
</cp:coreProperties>
</file>