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5192" windowHeight="7932" tabRatio="921" activeTab="0"/>
  </bookViews>
  <sheets>
    <sheet name="НП опт" sheetId="1" r:id="rId1"/>
    <sheet name="НПсмарт" sheetId="2" r:id="rId2"/>
    <sheet name="НП розница" sheetId="3" r:id="rId3"/>
    <sheet name="налив" sheetId="4" r:id="rId4"/>
    <sheet name="Певек лаборатория" sheetId="5" r:id="rId5"/>
    <sheet name="Славянка" sheetId="6" r:id="rId6"/>
    <sheet name="услуги на причалах" sheetId="7" r:id="rId7"/>
    <sheet name="база МТР" sheetId="8" r:id="rId8"/>
    <sheet name="машино-час" sheetId="9" r:id="rId9"/>
    <sheet name="НП хранение" sheetId="10" r:id="rId10"/>
    <sheet name="авиаторы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<sst xmlns="http://schemas.openxmlformats.org/spreadsheetml/2006/main" count="1810" uniqueCount="932">
  <si>
    <t xml:space="preserve"> РОЗНИЧНЫЕ ЦЕНЫ РЕАЛИЗАЦИИ НЕФТЕПРОДУКТОВ</t>
  </si>
  <si>
    <t>Вид ГСМ</t>
  </si>
  <si>
    <t>Цена 
(без НДС)</t>
  </si>
  <si>
    <t>Цена реализации 
(с НДС)</t>
  </si>
  <si>
    <t>литр</t>
  </si>
  <si>
    <t>бочка</t>
  </si>
  <si>
    <t>Бензин авиационный 100LL</t>
  </si>
  <si>
    <t>Дизельное топливо</t>
  </si>
  <si>
    <t>канистра (4л)</t>
  </si>
  <si>
    <t>Трансмиссионные масла</t>
  </si>
  <si>
    <t>Гидравлические масла</t>
  </si>
  <si>
    <t>Смазки</t>
  </si>
  <si>
    <t>Солидол Ж</t>
  </si>
  <si>
    <t>Солидол С</t>
  </si>
  <si>
    <t>Прочие</t>
  </si>
  <si>
    <t xml:space="preserve">Тормозная жидкость </t>
  </si>
  <si>
    <t>Тосол А-40М</t>
  </si>
  <si>
    <t>Тосол А-65М</t>
  </si>
  <si>
    <t>Канистра пластиковая (5 литров)</t>
  </si>
  <si>
    <t xml:space="preserve"> ОПТОВЫЕ ЦЕНЫ РЕАЛИЗАЦИИ НЕФТЕПРОДУКТОВ</t>
  </si>
  <si>
    <t>Трансформаторные  масла</t>
  </si>
  <si>
    <t>Индустриальные масла</t>
  </si>
  <si>
    <t>Турбинные масла</t>
  </si>
  <si>
    <t>Смазка 1-1З</t>
  </si>
  <si>
    <t>Битум БН 90/10</t>
  </si>
  <si>
    <t>шт</t>
  </si>
  <si>
    <t>№</t>
  </si>
  <si>
    <t>Наименование</t>
  </si>
  <si>
    <t>№ п/п</t>
  </si>
  <si>
    <t>П Р А Й С</t>
  </si>
  <si>
    <t>для сторонних организаций</t>
  </si>
  <si>
    <t>Ед.изм.</t>
  </si>
  <si>
    <t>ПРАЙС СТОИМОСТИ АВТОУСЛУГ</t>
  </si>
  <si>
    <t>Певек</t>
  </si>
  <si>
    <t>Статья расходов</t>
  </si>
  <si>
    <t>Сумма,  руб.</t>
  </si>
  <si>
    <t>ПРАЙС</t>
  </si>
  <si>
    <t>20-фут.контейнер</t>
  </si>
  <si>
    <t>Авиационные нефтепродукты</t>
  </si>
  <si>
    <t>Моторные  масла</t>
  </si>
  <si>
    <t>Моторные масла</t>
  </si>
  <si>
    <t>канистра (1л)</t>
  </si>
  <si>
    <t>канистра (5кг)</t>
  </si>
  <si>
    <t>Тара и сопутствующие технические устройства</t>
  </si>
  <si>
    <t>Теплый склад</t>
  </si>
  <si>
    <t>Открытая площадка</t>
  </si>
  <si>
    <t>Керосин осв. КО-25</t>
  </si>
  <si>
    <t>(для сторонних организаций)</t>
  </si>
  <si>
    <t>Беринговский</t>
  </si>
  <si>
    <t>Единица измерения</t>
  </si>
  <si>
    <t>Бензин АИ-95</t>
  </si>
  <si>
    <t>Бочка металлическая (216 л)</t>
  </si>
  <si>
    <t>Ед. изм.</t>
  </si>
  <si>
    <t>руб/шт в месяц</t>
  </si>
  <si>
    <t xml:space="preserve">20-фут.контейнер </t>
  </si>
  <si>
    <t>руб/шт в сутки</t>
  </si>
  <si>
    <t>Жидкость И-М</t>
  </si>
  <si>
    <t>канистра (20л)</t>
  </si>
  <si>
    <t>Смазка ЭШ-176А</t>
  </si>
  <si>
    <t>Моноэтиленгликоль</t>
  </si>
  <si>
    <t>АРУ № 1</t>
  </si>
  <si>
    <t>Провидения</t>
  </si>
  <si>
    <t>* НДС не облагается п.п.22 п.2 ст.149 НК РФ</t>
  </si>
  <si>
    <r>
      <t>руб/м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в сутки</t>
    </r>
  </si>
  <si>
    <t>минимальный</t>
  </si>
  <si>
    <t xml:space="preserve">максимальный </t>
  </si>
  <si>
    <t>СТОИМОСТЬ</t>
  </si>
  <si>
    <t>услуги налива 1 тонны нефтепродуктов</t>
  </si>
  <si>
    <t>за пределами нормальной продолжительности рабочего времени</t>
  </si>
  <si>
    <t>Билибино</t>
  </si>
  <si>
    <t>Смазка ВНИИНП-232</t>
  </si>
  <si>
    <t>Пенообразователь ПО-6РЗ (3%)</t>
  </si>
  <si>
    <t>тонна</t>
  </si>
  <si>
    <t>Смазка ВНИИНП-207</t>
  </si>
  <si>
    <t>Смазка ОКБ-122-7</t>
  </si>
  <si>
    <t>Нефрас 50/170</t>
  </si>
  <si>
    <t xml:space="preserve">Смазки </t>
  </si>
  <si>
    <t xml:space="preserve">Прочие </t>
  </si>
  <si>
    <t>Масло ВО-12</t>
  </si>
  <si>
    <t>канистра (1кг)</t>
  </si>
  <si>
    <t>Масло Роснефть Ргеmium 5w40  синт., (1л)</t>
  </si>
  <si>
    <t>Масло Роснефть М8B, (4л)</t>
  </si>
  <si>
    <t>Масло ЛУКОЙЛ-АВАНГАРД ЭКСТРА 15W40, (5 л)</t>
  </si>
  <si>
    <t>Масло ЛУКОЙЛ-Мото 2Т, (1л)</t>
  </si>
  <si>
    <t>Масло ЛУКОЙЛ-Мото 2Т, (4л)</t>
  </si>
  <si>
    <t>Масло MOBIL Super 2000 X1 10w40 п/с, 1л</t>
  </si>
  <si>
    <t>Масло MOBIL Super 2000 X1 10w40 п/с, 4л</t>
  </si>
  <si>
    <t>Масло MOBIL Mobilube GX  GL-4 80w90, 1л</t>
  </si>
  <si>
    <t>Масло SHELL Hellix Ultra 0w40  синт., 1л</t>
  </si>
  <si>
    <t>Масло SHELL Hellix Ultra 5w40 синт., 4л</t>
  </si>
  <si>
    <t>Масло SHELL Hellix HX7 10W40   п/с, 1л</t>
  </si>
  <si>
    <t>Масло CASTROL Outboard  2T лод.моторы, 1л</t>
  </si>
  <si>
    <t>Масло CASTROL Outboard  10W30 4Т лод. моторы, 1 л.</t>
  </si>
  <si>
    <t>Масло Castrol SAF-XJ 75w140  GL-5 синт., 1л</t>
  </si>
  <si>
    <t>Масло MOTUL Snowpower 4T 0W40 (1л)</t>
  </si>
  <si>
    <t>Масло MOTUL Snowpower 2T (1л)</t>
  </si>
  <si>
    <t>Бензин АИ-92</t>
  </si>
  <si>
    <t>Маслосмесь СМ-9</t>
  </si>
  <si>
    <t>Подразделение, участок</t>
  </si>
  <si>
    <t>Цена реализации</t>
  </si>
  <si>
    <t>без НДС</t>
  </si>
  <si>
    <t xml:space="preserve"> НДС</t>
  </si>
  <si>
    <t>с  НДС</t>
  </si>
  <si>
    <t>авиакеросин ТС</t>
  </si>
  <si>
    <t>руб/т/сутки</t>
  </si>
  <si>
    <t>все виды ГСМ</t>
  </si>
  <si>
    <t>руб/шт/сутки</t>
  </si>
  <si>
    <t>Масло Mobilube HD-A 85W-90 API GL-5</t>
  </si>
  <si>
    <t>Антифриз (концентр.) красный</t>
  </si>
  <si>
    <t>Смазка графитная</t>
  </si>
  <si>
    <t>Смазочно-охлаждающая жидкость Аквол-6</t>
  </si>
  <si>
    <t>Масло авиационное МС-20</t>
  </si>
  <si>
    <t>Масло КС 19-п</t>
  </si>
  <si>
    <t>Масло МС-20</t>
  </si>
  <si>
    <t>канистра (0,946л)</t>
  </si>
  <si>
    <t>банка (0,8кг)</t>
  </si>
  <si>
    <t>бидон (17,5кг)</t>
  </si>
  <si>
    <t>Смазка графитная Ж, 0,5 л</t>
  </si>
  <si>
    <t>канистра (0,5л)</t>
  </si>
  <si>
    <t>Масло Castrol Syntrax Longlife 75W-140,  кан.1л</t>
  </si>
  <si>
    <t>Масло ЛУКОЙЛ-СТАНДАРТ 15W40 SF/CC, (4 л)</t>
  </si>
  <si>
    <t>Тормозная жидккость DOT-4 (0,910кг/1 л)</t>
  </si>
  <si>
    <t>Тормоз. жидк. LUXЕ DOT-4  ЭКСТРА , (910г)</t>
  </si>
  <si>
    <t>Масло ТНК компрессор VDL 100 (кан.20л)</t>
  </si>
  <si>
    <t>Дата установления (изменения) тарифа</t>
  </si>
  <si>
    <t>Примечание</t>
  </si>
  <si>
    <t>нефтебазы</t>
  </si>
  <si>
    <t>Тариф с НДС</t>
  </si>
  <si>
    <t>ХРАНЕНИЕ НА ПЛОЩАДКАХ И В СКЛАДАХ</t>
  </si>
  <si>
    <t>АРЕНДА КОНТЕЙНЕРОВ</t>
  </si>
  <si>
    <t>40-фут. контейнер-рефрижератор</t>
  </si>
  <si>
    <t>все виды ГСМ, кроме авиакеросина</t>
  </si>
  <si>
    <t>Все САТО ВП</t>
  </si>
  <si>
    <t>аэропорты</t>
  </si>
  <si>
    <t>ед/руб/сутки</t>
  </si>
  <si>
    <t>Масло ENEOS HD S-3 10W CD</t>
  </si>
  <si>
    <t>Масло SAE 5W30 API CF-4</t>
  </si>
  <si>
    <t>Масло SHELL Helix Plus Extra 5W40</t>
  </si>
  <si>
    <t>Масло М10В2</t>
  </si>
  <si>
    <t>Масло М10 Г2</t>
  </si>
  <si>
    <t>Масло М10Г2К</t>
  </si>
  <si>
    <t>Масло М10ДМ</t>
  </si>
  <si>
    <t>Масло М16Г2цс</t>
  </si>
  <si>
    <t>Масло М8В2</t>
  </si>
  <si>
    <t>Масло М8Г2К</t>
  </si>
  <si>
    <t>Масло Роснефть Optimum SAE 10-W30 API SG/CD</t>
  </si>
  <si>
    <t>Масло Гипоид SАЕ 80W140</t>
  </si>
  <si>
    <t>Масло Лукойл ТМ-4-12</t>
  </si>
  <si>
    <t>Масло Роснефть Kinetic SAE 80W85  API GL-4</t>
  </si>
  <si>
    <t>Масло ТАД-17и</t>
  </si>
  <si>
    <t>Масло ТАП-15В</t>
  </si>
  <si>
    <t>Масло ТСП-15К</t>
  </si>
  <si>
    <t>Масло И-20А</t>
  </si>
  <si>
    <t>Масло И-40А</t>
  </si>
  <si>
    <t>Масло Mobilube HD 80w90</t>
  </si>
  <si>
    <t>Масло АМГ-10</t>
  </si>
  <si>
    <t>Масло веретенное АУ</t>
  </si>
  <si>
    <t>Масло ВМГ3</t>
  </si>
  <si>
    <t>Масло марки А</t>
  </si>
  <si>
    <t>Масло МГЕ-10А</t>
  </si>
  <si>
    <t>Масло Спектрол Глобал SAE 15W40 SJ/CF</t>
  </si>
  <si>
    <t>Масло Турбоникойл 98</t>
  </si>
  <si>
    <t>Смазка LUXЕ  ATF Dexron II, 4л.</t>
  </si>
  <si>
    <t>Смазка MOBIL ATF Dextron-II 220, 1л</t>
  </si>
  <si>
    <t>Смазка MOBIL ATF Dextron-III 320 , 1л</t>
  </si>
  <si>
    <t>Жидкость стеклоомывающая зимняя,  кан. 5л.</t>
  </si>
  <si>
    <t>Солидол Ж, бидон 17,5 кг.</t>
  </si>
  <si>
    <t>Солидол С (КНБ 20 кг.)</t>
  </si>
  <si>
    <t>банка (20кг)</t>
  </si>
  <si>
    <t>Смазка Шрус-4, 0,5л</t>
  </si>
  <si>
    <t>Смазка Шрус-4,  банка 0,8 кг</t>
  </si>
  <si>
    <t>Масло Castrol Syntrax Universal Plus 75W-90,  кан.1л</t>
  </si>
  <si>
    <t>Масло Yamalube 2-M TC-W3., 1л.</t>
  </si>
  <si>
    <t>Масло ЛУКОЙЛ-ЛЮКС SAE 5W40 SN/CF (4л)</t>
  </si>
  <si>
    <t>Масло ЛУКОЙЛ-СТАНДАРТ 10W30 SF/CC, (4 л)</t>
  </si>
  <si>
    <t>Тормозная жидкость DOT-4  (5 кг.)</t>
  </si>
  <si>
    <t>банка (5 кг)</t>
  </si>
  <si>
    <t xml:space="preserve">Все нефтебазы </t>
  </si>
  <si>
    <t>Бензин АИ-80</t>
  </si>
  <si>
    <t>Авиационные масла и смазки</t>
  </si>
  <si>
    <t>Ацетон</t>
  </si>
  <si>
    <t>Масло ЛУКОЙЛ-СТАНДАРТ 10W40 SF/CC, (4 л)</t>
  </si>
  <si>
    <t>Масло М10ДМ, (кан.5л)</t>
  </si>
  <si>
    <t>канистра (0,397кг)</t>
  </si>
  <si>
    <t>Смазка цепи внедорожной техники  Yamalube Off Raad Chain Lube  ACCCHAINOFAA   397 гр,</t>
  </si>
  <si>
    <t>Антифриз Yamacool  60/40 YACCYAMACBL32,  0.946 л.</t>
  </si>
  <si>
    <t>Смазка Литол-24, банка 0,8 кг</t>
  </si>
  <si>
    <t>Тосол  А40-М, (кан.5л/ 4,8 кг)</t>
  </si>
  <si>
    <t>Тосол  А40-М, (кан.10л/9,6 кг)</t>
  </si>
  <si>
    <t>Тосол  А65-М, (кан.10л/9,6 кг)</t>
  </si>
  <si>
    <t>Очиститель карбюратора YAMAHA  YACCCAPBCLENR,  0.946л.</t>
  </si>
  <si>
    <t>канистра (0,946 л)</t>
  </si>
  <si>
    <t>Масло Mobil Ultra 10w40 п/с., 1л</t>
  </si>
  <si>
    <t>Масло Mobil Ultra 10w40 п/с., 4л</t>
  </si>
  <si>
    <t>Масло YAMAHA Yamalube 5W40 Semi-Synthetic  YLUB05W40SS12, 0.946л.</t>
  </si>
  <si>
    <t>Тормозная жидкость  Brake Fluid  ACCBRAKEFLUD  236 мл.</t>
  </si>
  <si>
    <t>банка (236мл)</t>
  </si>
  <si>
    <t>Бочка металлическая (216,5 л)</t>
  </si>
  <si>
    <t xml:space="preserve">Вазелин технический волокнистый </t>
  </si>
  <si>
    <t>Смазка Liqui Moly дисульфидмолибденовая, 1 кг</t>
  </si>
  <si>
    <t>Смазка Циатим-201</t>
  </si>
  <si>
    <t>Смазка Циатим-203</t>
  </si>
  <si>
    <t>Смазка Циатим-205</t>
  </si>
  <si>
    <t>Смазка Шахтол</t>
  </si>
  <si>
    <t>Смазка LUXЕ  ATF Dexron III, 4л</t>
  </si>
  <si>
    <t>Смазка Циатим-203, бидон 17,5 кг.</t>
  </si>
  <si>
    <t>Смазка Циатим-201, бидон 17,5 кг.</t>
  </si>
  <si>
    <t>Смазка  Циатим-221, банка 0,8кг.</t>
  </si>
  <si>
    <t>Очиститель двигателя NORDIX Motor Reiniger (0,4л)</t>
  </si>
  <si>
    <t>Масло NORDIX ALPINE ATF Dexron VI(1л)</t>
  </si>
  <si>
    <t>Масло NORDIX ALPINE ATF Dexron VI(4л)</t>
  </si>
  <si>
    <t>Масло NORDIX MOTO PREMIUM ALPINE 2T Synthetic API TC JASO FC, (4л)</t>
  </si>
  <si>
    <t>Масло NORDIX MOTO PREMIUM ALPINE 2T Synthetic API TC JASO FC,(1л)</t>
  </si>
  <si>
    <t>Масло NORDIX PREMIER ALPINE TS 10W- 30 API SL/CF ACEA A3/B4, п/синт.(1л)</t>
  </si>
  <si>
    <t>Масло Лукойл промывочное, (4л)</t>
  </si>
  <si>
    <t>Смазка YAMAHA подвески снегоходов High Performance Snowmobile Grease YACCSMBGRSE14 0,397кг.</t>
  </si>
  <si>
    <t>канистра (0,4л)</t>
  </si>
  <si>
    <t>Масло NORDIX MOTO ALPINE 2T Outboard NMMA TC-W3 OMC 40/70, для б. двиг. с вод. охл.,(1л)</t>
  </si>
  <si>
    <t>Масло NORDIX MOTO ALPINE 2T Outboard NMMA TC-W3 OMC 40/70, для б. двиг. с вод. охл.,(4л)</t>
  </si>
  <si>
    <t>канистра (397гр)</t>
  </si>
  <si>
    <t>канистра (750мл)</t>
  </si>
  <si>
    <t>Дата ввода в действие / изменения тарифа</t>
  </si>
  <si>
    <t>стоимости услуг, предоставляемых СБ "Славянка-020"</t>
  </si>
  <si>
    <t>Сумма, руб. с НДС</t>
  </si>
  <si>
    <t>Для сторонних организаций</t>
  </si>
  <si>
    <t>судочас</t>
  </si>
  <si>
    <t>ед.</t>
  </si>
  <si>
    <t>Работы по креплению-раскреплению грузов</t>
  </si>
  <si>
    <t>Крепление</t>
  </si>
  <si>
    <t>Раскрепление</t>
  </si>
  <si>
    <t>Строительные и хозяйственные грузы, руб. за 1 т</t>
  </si>
  <si>
    <t>т</t>
  </si>
  <si>
    <t>Автотехника до 3-х тонн, руб. за 1 ед.</t>
  </si>
  <si>
    <t>Автотехника свыше 3-х тонн, руб. за 1 ед.</t>
  </si>
  <si>
    <t>Выгрузка НП в бочкотаре на необорудованный берег</t>
  </si>
  <si>
    <t>Выгрузка 1 бочки, руб. за 1 ед.</t>
  </si>
  <si>
    <t>Для расчетов с экипажем (с учетом НДФЛ)</t>
  </si>
  <si>
    <t>Примечание: Неполный час работы судна приравнивается к полному часу.</t>
  </si>
  <si>
    <t>канистра (10л)</t>
  </si>
  <si>
    <t>Смазка Шрус-4,  банка 0,36кг</t>
  </si>
  <si>
    <t>банка (0,36кг)</t>
  </si>
  <si>
    <t>Масло CASTROL EDGE 5w30 LL, 4л.</t>
  </si>
  <si>
    <t>Масло CASTROL Trasmax Dexron VI MERCON LV, кан. 1л.</t>
  </si>
  <si>
    <t>Масло Castrol EDGE Titanium FST 0w30 А3/В4, кан.4л.</t>
  </si>
  <si>
    <t>Масло Castrol EDGE Titanium FST 5w40, кан. 4л.</t>
  </si>
  <si>
    <t>Масло MANNOL 2-Takt Outboard Universal TC-W2, кан.1л</t>
  </si>
  <si>
    <t>Масло Mobil 2000 X1 Diesel 10W-40 п/с, кан. 4л</t>
  </si>
  <si>
    <t>Масло ZIC промывочное, 4л</t>
  </si>
  <si>
    <t>Электролит кислотный (5л)</t>
  </si>
  <si>
    <t xml:space="preserve"> стоимости хранения нефтепродуктов в сутки</t>
  </si>
  <si>
    <t>Прайс тарифов</t>
  </si>
  <si>
    <t>руб/т</t>
  </si>
  <si>
    <t>Холодный склад</t>
  </si>
  <si>
    <t>Перевозка грузов по рекам Анадырского бассейна</t>
  </si>
  <si>
    <t>Анадырь - Канчалан</t>
  </si>
  <si>
    <t>рейс</t>
  </si>
  <si>
    <t>Анадырь - Краснено</t>
  </si>
  <si>
    <t>Анадырь - Усть-Белая</t>
  </si>
  <si>
    <t>Анадырь - Снежное</t>
  </si>
  <si>
    <t>Анадырь - Марково</t>
  </si>
  <si>
    <t>*Примечание: Неполный час стоянки судна приравнивается к полному часу.</t>
  </si>
  <si>
    <t>Масло моторное М8B, ( кан.5л)</t>
  </si>
  <si>
    <t>Масло CASTROL EDGE 5W30 C3, кан. 4л</t>
  </si>
  <si>
    <t>Масло Yamalube 2S Two stroke, кан. 0,946л</t>
  </si>
  <si>
    <r>
      <t xml:space="preserve">          </t>
    </r>
    <r>
      <rPr>
        <b/>
        <i/>
        <sz val="12"/>
        <rFont val="Times New Roman"/>
        <family val="1"/>
      </rPr>
      <t>Цены реализации в прайс-листах  актуальны при  условии 100% предоплаты.</t>
    </r>
    <r>
      <rPr>
        <sz val="12"/>
        <rFont val="Times New Roman"/>
        <family val="1"/>
      </rPr>
      <t xml:space="preserve"> </t>
    </r>
  </si>
  <si>
    <t>ХРАНЕНИЕ ТЕХНИКИ НА ОТКРЫТОЙ ПЛОЩАДКЕ</t>
  </si>
  <si>
    <t>руб/ед/сутки</t>
  </si>
  <si>
    <t>Легковой автомобиль</t>
  </si>
  <si>
    <t>Грузовой автомобиль</t>
  </si>
  <si>
    <t>Гусеничная техника</t>
  </si>
  <si>
    <t>Масло ЛУКОЙЛ-СТАНДАРТ 15W40 SF/CC, (5 л)</t>
  </si>
  <si>
    <t>Диапазон стоимости хранения, рублей с НДС</t>
  </si>
  <si>
    <t>стоимости проведения лабораторных анализов сторонним организациям</t>
  </si>
  <si>
    <t>лабораторией участка "Певек"</t>
  </si>
  <si>
    <r>
      <t xml:space="preserve">Квадроцикл, в одну сторону </t>
    </r>
    <r>
      <rPr>
        <sz val="9"/>
        <rFont val="Times New Roman"/>
        <family val="1"/>
      </rPr>
      <t>(при загрузке менее 50% вместимости баржи оплата производится по цене легкового автомобиля весом до 3 тонн)</t>
    </r>
  </si>
  <si>
    <t>Легковая автотехника весом до 3 тонн, в одну сторону</t>
  </si>
  <si>
    <t>Автобусы весом до 3 тонн, в одну сторону</t>
  </si>
  <si>
    <t>Грузовая автотехника, автокраны, гусеничная техника весом свыше 3 тонн, в одну сторону</t>
  </si>
  <si>
    <t>Контейнер 3-тонный, в одну сторону</t>
  </si>
  <si>
    <t>Контейнер 5-тонный, в одну сторону</t>
  </si>
  <si>
    <t>Контейнер 20-футовый, в одну сторону</t>
  </si>
  <si>
    <t>Контейнер 40-футовый, в одну сторону</t>
  </si>
  <si>
    <t>Строительные и хозяйственные грузы (за один судовой час работы баржи), в одну сторону</t>
  </si>
  <si>
    <t>1 судочас</t>
  </si>
  <si>
    <t>Контейнер 20 т, 40 т, руб. за 1 ед.</t>
  </si>
  <si>
    <t>Приложение № 2</t>
  </si>
  <si>
    <t xml:space="preserve">Район реализации </t>
  </si>
  <si>
    <t>Ед.     изм.</t>
  </si>
  <si>
    <t>Исполнитель: Начальник ПЭО Антонова Ж.А.</t>
  </si>
  <si>
    <t>(для юридических лиц)</t>
  </si>
  <si>
    <t>Масло C.N.R.G. N-Force Elite 5W30 SM/CF (1 л)</t>
  </si>
  <si>
    <t>Масло C.N.R.G. N-Force Elite 5W30 SM/CF (4 л)</t>
  </si>
  <si>
    <t>Антифриз концентрат красный, (кан.5л)</t>
  </si>
  <si>
    <t>Жидкость незамерзающая LUXE (4 л)</t>
  </si>
  <si>
    <t>Масло Mitasu GEAR OIL GL-5 75W-90 LSD синт. (4 л)</t>
  </si>
  <si>
    <t>Масло Mitasu GEAR OIL GL-5 75W-90 синт. (4 л)</t>
  </si>
  <si>
    <t>Масло Mitasu Universal SL/CF 10W40 синт. (4 л)</t>
  </si>
  <si>
    <t>Масло MOBIL Super 3000 X1 5w40 синт., (4л)</t>
  </si>
  <si>
    <t>Масло ЛУКОЙЛ-ЛЮКС 10W40 SL/CF, п/синт. (1 л)</t>
  </si>
  <si>
    <t>Масло ЛУКОЙЛ-СУПЕР 15W40 SG/CD (4л.)</t>
  </si>
  <si>
    <t>Масло Спектрол Байкер F/M 4 API TC п/с 2-х такт,  (1л)</t>
  </si>
  <si>
    <t>Масло Спектрол Галакс 5W30 SM/CF (1 л)</t>
  </si>
  <si>
    <t>Масло моторное М8В (4 л)</t>
  </si>
  <si>
    <t>Масло моторное М8Г2К (4 л)</t>
  </si>
  <si>
    <t>Масло моторное М-8ДМ, (5л)</t>
  </si>
  <si>
    <t>Масло М10Г2К, кан.5л</t>
  </si>
  <si>
    <t>Смазка Литол-24 (банка 2 кг)</t>
  </si>
  <si>
    <t>Смазка Литол-24 (ведро 10 кг)</t>
  </si>
  <si>
    <t>Смазка Литол-24 (бидон 17,5 кг)</t>
  </si>
  <si>
    <t>Масло ЛУКОЙЛ ТМ-4 75W90 API GL-4, (4л)</t>
  </si>
  <si>
    <t>Масло ЛУКОЙЛ ТМ-5 75W90 API GL-5, (4л)</t>
  </si>
  <si>
    <t>Масло Роснефть Ехргеss промывочное (3,5 л)</t>
  </si>
  <si>
    <t>канистра (3,5 л)</t>
  </si>
  <si>
    <t>Масло Роснефть Ехргеss промывочное (4 л)</t>
  </si>
  <si>
    <t>канистра (4 л)</t>
  </si>
  <si>
    <t>Масло ВМГЗ</t>
  </si>
  <si>
    <t>Авиакеросин ТС-1</t>
  </si>
  <si>
    <t>НДС  (20%)</t>
  </si>
  <si>
    <t>НДС (20%)</t>
  </si>
  <si>
    <t>(на участках,нефтебазах, АЗС)</t>
  </si>
  <si>
    <t>Автопарк</t>
  </si>
  <si>
    <t>ГСМ  ( АИ-92, АИ-95, ДТ) в бочкотаре</t>
  </si>
  <si>
    <t>Сумма, руб. без НДС**</t>
  </si>
  <si>
    <t>с НДС</t>
  </si>
  <si>
    <t>Услуга по бункеровке топливом судов</t>
  </si>
  <si>
    <t>Все аэропорты</t>
  </si>
  <si>
    <t>Услуга в аэропортах</t>
  </si>
  <si>
    <t>Цена
(без НДС)</t>
  </si>
  <si>
    <t>Цена 
(с НДС)</t>
  </si>
  <si>
    <t>Обеспечение заправки воздушных судов в период работы аэропорта ( в будние дни с 9-00 до 18-00)</t>
  </si>
  <si>
    <t>Обеспечение заправки воздушных судов вне периода работы аэропорта (до 40%)</t>
  </si>
  <si>
    <t>на услуги в аэропортах Чукотского АО</t>
  </si>
  <si>
    <t xml:space="preserve">  по АО "Чукотснаб", действующие на территории Чукотского АО</t>
  </si>
  <si>
    <t>Автомобильные бензины</t>
  </si>
  <si>
    <t>Масло гидравлическое марки Р</t>
  </si>
  <si>
    <t>Масло моторное п/с Sintec Супер 10w40 SG/CD (4 л)</t>
  </si>
  <si>
    <t>Масло моторное М10Г2 (5 л)</t>
  </si>
  <si>
    <t>Масло трансмиссионное Sintec Транс ТМ-5 80w90 (4 л)</t>
  </si>
  <si>
    <t>Масло трансмиссионное Vitex Dexron II (4 л)</t>
  </si>
  <si>
    <t>Масло трансмиссионное Vitex Dexron III (4 л)</t>
  </si>
  <si>
    <t>Антифриз зеленый G11 (5 кг)</t>
  </si>
  <si>
    <t>Антифриз красный G12 (1 кг)</t>
  </si>
  <si>
    <t>Антифриз красный G12 (5 кг)</t>
  </si>
  <si>
    <t>Жидкость стеклоомывающая незамерзающая (1 л)</t>
  </si>
  <si>
    <t>Смазка Литол-24 (бидон 18 кг)</t>
  </si>
  <si>
    <t>Смазка Шрус-4,  банка 0,4кг</t>
  </si>
  <si>
    <t>банка (0,4кг)</t>
  </si>
  <si>
    <t>Масло Motul OUTBOARD 10w30 4T лод. моторы (1 л)</t>
  </si>
  <si>
    <t>Масло Motul OUTBOARD 10w30 4T лод. моторы (2 л)</t>
  </si>
  <si>
    <t>канистра (2 л)</t>
  </si>
  <si>
    <t>стоимости услуг, предоставляемых на причалах участков  АО "Чукотснаб"</t>
  </si>
  <si>
    <t xml:space="preserve">по АО "Чукотснаб" </t>
  </si>
  <si>
    <t xml:space="preserve">  по АО "Чукотснаб"</t>
  </si>
  <si>
    <t>действующие  на участке Беринговский</t>
  </si>
  <si>
    <t>(закупка у НАО "ЧТК")</t>
  </si>
  <si>
    <t>бочка (180 кг)</t>
  </si>
  <si>
    <t>канистра (0,8 кг)</t>
  </si>
  <si>
    <t>ведро (10 кг)</t>
  </si>
  <si>
    <t>бочка (220 кг)</t>
  </si>
  <si>
    <t>канистра (3,5л)</t>
  </si>
  <si>
    <t>балончик (454гр)</t>
  </si>
  <si>
    <t>Индекс вязкости ГОСТ 25371</t>
  </si>
  <si>
    <t>Щелочное число ГОСТ 11362</t>
  </si>
  <si>
    <t xml:space="preserve">тарифов на аренду и хранение ТМЦ на базе МТР </t>
  </si>
  <si>
    <t>ХРАНЕНИЕ КОНТЕЙНЕРОВ*</t>
  </si>
  <si>
    <t xml:space="preserve">дата </t>
  </si>
  <si>
    <t>3-тонный груженный</t>
  </si>
  <si>
    <t>5-тонный груженный</t>
  </si>
  <si>
    <t>20-тонный груженный</t>
  </si>
  <si>
    <t>40-тонный груженный</t>
  </si>
  <si>
    <t>Масло Лукойл Genesis Polartech 2T QW4 (1 л) - Б</t>
  </si>
  <si>
    <t>Масло моторное М8В (4 л) - Б</t>
  </si>
  <si>
    <t>Масло трансмиссионное Gazpromneft Super T-3 ТМ-5 SAE 85W90 (4 л) - Б</t>
  </si>
  <si>
    <t>Масло трансмиссионное Лукойл ТМ-5 SAE 75W90 GL-5 (1 л) - Б</t>
  </si>
  <si>
    <t>Масло трансмиссионное MOTUL Suzuki Marine Gear Oil SAE 90 (1 л) - Б</t>
  </si>
  <si>
    <t>Масло веретенное марки АУ (180 кг) - Б</t>
  </si>
  <si>
    <t>Антифриз зеленый (5 л) - Б</t>
  </si>
  <si>
    <t>Смазка ШРУС-4 (0,8 кг) - Б</t>
  </si>
  <si>
    <t>Тосол А-65М (10 кг) - Б</t>
  </si>
  <si>
    <t>Тосол А-65М (5 кг) - Б</t>
  </si>
  <si>
    <t>Тосол ОЖ-65 (220 кг) - Б</t>
  </si>
  <si>
    <t>Масло промывочное Роснефть Express (3,5 л) - Б</t>
  </si>
  <si>
    <t>Очиститель двигателя спрей ABRO DG-400 (454 гр) - Б</t>
  </si>
  <si>
    <t>Электролит OIL RIGHT (1 л) - Б</t>
  </si>
  <si>
    <t xml:space="preserve">Комплексная услуга по перевалке НП с/на судно </t>
  </si>
  <si>
    <t xml:space="preserve">Стоимость перевалки 1 тонны нефтепродуктов с/на судно, руб. </t>
  </si>
  <si>
    <t>с 01.10.2020 г.</t>
  </si>
  <si>
    <t>ПРАЙС стоимости услуг грузчика-стропальщика</t>
  </si>
  <si>
    <t>№пп</t>
  </si>
  <si>
    <t>Стоимость, с НДС</t>
  </si>
  <si>
    <t>Рабочий день</t>
  </si>
  <si>
    <t>руб/час</t>
  </si>
  <si>
    <t>Выходной день</t>
  </si>
  <si>
    <t>Район реализации</t>
  </si>
  <si>
    <t>Чукотский АО</t>
  </si>
  <si>
    <t>Билибинский район</t>
  </si>
  <si>
    <t>Беринговский район</t>
  </si>
  <si>
    <t>Вид деятельности</t>
  </si>
  <si>
    <t>Хранение</t>
  </si>
  <si>
    <t>Хранение авиакеросина</t>
  </si>
  <si>
    <t>Дата установления тарифа</t>
  </si>
  <si>
    <t>Билибинский район, кроме с.Анюйск</t>
  </si>
  <si>
    <t>Масло моторное Windex SAE 10W40 API SF/CC</t>
  </si>
  <si>
    <t>Масло моторное Windex SAE 15W40 API CF-4/SG</t>
  </si>
  <si>
    <t>Масло М12В2</t>
  </si>
  <si>
    <t>Масло М14В2</t>
  </si>
  <si>
    <t>Масло М8В1</t>
  </si>
  <si>
    <t>Масло трансмиссионное ZF-EcofluedM</t>
  </si>
  <si>
    <t>Масло трансмиссионное ТНК ATF IID</t>
  </si>
  <si>
    <t>Масло ТСП-10</t>
  </si>
  <si>
    <t>Масло трансформаторное ГК</t>
  </si>
  <si>
    <t>канистра (1 л)</t>
  </si>
  <si>
    <t>Масло моторное синтетическое C.N.R.G. N-Force Elite 5W40 SM/CF (1 л)</t>
  </si>
  <si>
    <t>Масло моторное Windex для двухтактных бензиновых двигателей мин. (4 л)</t>
  </si>
  <si>
    <t>Масло моторное Windex для двухтактных двигателей п/с (1л)</t>
  </si>
  <si>
    <t>канистра (5 л)</t>
  </si>
  <si>
    <t>Масло моторное Windex синт. API SL/CF SAE 0W30 (1 л)</t>
  </si>
  <si>
    <t>Масло моторное Windex синт. API SM/CF SAE 5W30 (4 л)</t>
  </si>
  <si>
    <t>Масло моторное Windex синт. API SN/CF SAE 5W40 (4 л)</t>
  </si>
  <si>
    <t>Масло  М8Г2К, (5 л)</t>
  </si>
  <si>
    <t>Масло трансмиссионное Windex API GL-5 SAE 80W90 (5 л)</t>
  </si>
  <si>
    <t>Масло трансмиссионное Windex ATF Dexron II (4 л)</t>
  </si>
  <si>
    <t>Масло трансмиссионное Windex ATF Dexron III (4 л)</t>
  </si>
  <si>
    <t>Масло трансмиссионное Windex ATF Dexron VI (1 л)</t>
  </si>
  <si>
    <t>Масло трансмиссионное Windex ATF Dexron VI (4 л)</t>
  </si>
  <si>
    <t>Масло трансмиссионное Windex п/с API GL-4 SAE 75W90 (4 л)</t>
  </si>
  <si>
    <t>Масло трансмиссионное Windex п/с API GL-5 SAE 75W90 (4 л)</t>
  </si>
  <si>
    <t>Масло трансмиссионное для ПЛМ Yamalube Gear Oil SAE 90 GL-4 (750 мл)</t>
  </si>
  <si>
    <t>Жидкость стеклоомывающая незамерзающая (5 л)</t>
  </si>
  <si>
    <t>Смазка Литол-24 (9,5 кг)</t>
  </si>
  <si>
    <t>ведро (9,5 кг)</t>
  </si>
  <si>
    <t>бидон (17,5 кг)</t>
  </si>
  <si>
    <t>бидон (18 кг)</t>
  </si>
  <si>
    <t>Солидол Ж барабан 21 кг</t>
  </si>
  <si>
    <t>бидон (21 кг)</t>
  </si>
  <si>
    <t>канистра (0,5 л)</t>
  </si>
  <si>
    <t>банка (0,8 кг)</t>
  </si>
  <si>
    <t>канистра (10 л)</t>
  </si>
  <si>
    <t>Размораживатель замков (кан.0,06 л)</t>
  </si>
  <si>
    <t>Размораживатель замков (75 мл)</t>
  </si>
  <si>
    <t>Масло Mitasu Platinum PAO SN 5W-30 синт. (4 л)</t>
  </si>
  <si>
    <t>Тормозная жидкость DOT-4 (455 г)</t>
  </si>
  <si>
    <t>банка (455 г)</t>
  </si>
  <si>
    <t>банка (910 г)</t>
  </si>
  <si>
    <t>Литол-24</t>
  </si>
  <si>
    <t>Масло MOBIL Super 3000 Disel  Х1 5w40   синт., (1л)</t>
  </si>
  <si>
    <t>Масло MOBIL Super 3000 Disel  Х1 5w40   синт., (4л)</t>
  </si>
  <si>
    <t>Масло моторное Windex п/с API SF/CC SAE 10W30 (4 л)</t>
  </si>
  <si>
    <t>Масло моторное Windex п/с API SF/CC SAE 15W40 (4 л)</t>
  </si>
  <si>
    <t>Инвентарный номер</t>
  </si>
  <si>
    <t>Гос.номер</t>
  </si>
  <si>
    <t>Группа учета</t>
  </si>
  <si>
    <t xml:space="preserve">грузо-пассажирские </t>
  </si>
  <si>
    <t>У 079 УУ 87</t>
  </si>
  <si>
    <t>Н 873 НН 87</t>
  </si>
  <si>
    <t>пассажирские</t>
  </si>
  <si>
    <t>О 862 ОО 87</t>
  </si>
  <si>
    <t>О 928 ОО 87</t>
  </si>
  <si>
    <t>топливозаправщики</t>
  </si>
  <si>
    <t>У 758 УУ 87</t>
  </si>
  <si>
    <t>У 690 СУ 197</t>
  </si>
  <si>
    <t>краны*</t>
  </si>
  <si>
    <t xml:space="preserve"> В 237 ЕК 87, ВУ 0175 77</t>
  </si>
  <si>
    <t>грузовые+кран (до 5т)</t>
  </si>
  <si>
    <t>У 589 СУ 197</t>
  </si>
  <si>
    <t>грузовые</t>
  </si>
  <si>
    <t>О 960 ОО 87</t>
  </si>
  <si>
    <t>Н 630 НН 87</t>
  </si>
  <si>
    <t>вакуумные</t>
  </si>
  <si>
    <t>8130 УТ 87</t>
  </si>
  <si>
    <t>погрузчики</t>
  </si>
  <si>
    <t>2759 УТ 87</t>
  </si>
  <si>
    <t>погрузчики  + метла</t>
  </si>
  <si>
    <t>2796 УТ 87</t>
  </si>
  <si>
    <t>2169 УТ 87</t>
  </si>
  <si>
    <t>7150 УТ 87</t>
  </si>
  <si>
    <t>вездеходы</t>
  </si>
  <si>
    <t>0295 УТ 87</t>
  </si>
  <si>
    <t>2721 УТ 87</t>
  </si>
  <si>
    <t>бульдозеры</t>
  </si>
  <si>
    <t>О 959 ОО 87</t>
  </si>
  <si>
    <t>легковые</t>
  </si>
  <si>
    <t>Н 778 НН 87</t>
  </si>
  <si>
    <t>В 034 ЕК 87</t>
  </si>
  <si>
    <t>А 896 КС 87</t>
  </si>
  <si>
    <t>У 760 УУ 87</t>
  </si>
  <si>
    <t>А 149 КС 87</t>
  </si>
  <si>
    <t>А 464 КС 87</t>
  </si>
  <si>
    <t>Н 208 НН 87</t>
  </si>
  <si>
    <t>грузовые+кран (до 3т)</t>
  </si>
  <si>
    <t>А 919 КС 87</t>
  </si>
  <si>
    <t>автоцистрны</t>
  </si>
  <si>
    <t>А 114 КС 87</t>
  </si>
  <si>
    <t>перекачивающая станция горючего</t>
  </si>
  <si>
    <t>А 918 КС 87</t>
  </si>
  <si>
    <t>пожарные</t>
  </si>
  <si>
    <t>5407 УТ 87</t>
  </si>
  <si>
    <t>2748 УТ 87</t>
  </si>
  <si>
    <t>0291 УТ 87</t>
  </si>
  <si>
    <t xml:space="preserve">О 36 5 ВА 87 </t>
  </si>
  <si>
    <t>С  914 СС 87</t>
  </si>
  <si>
    <t>Н 795 НН 87</t>
  </si>
  <si>
    <t>2836 УТ 87</t>
  </si>
  <si>
    <t>В 870 ОР 87</t>
  </si>
  <si>
    <t>Х 058 ХХ 87</t>
  </si>
  <si>
    <t>Е 942 КХ С87</t>
  </si>
  <si>
    <t>Н 531 НН 87</t>
  </si>
  <si>
    <t>У 617 УУ 87</t>
  </si>
  <si>
    <t>У 618 УУ 87</t>
  </si>
  <si>
    <t>У 614 УУ 87</t>
  </si>
  <si>
    <t>В 687 ЕК 87, КО 1655 87</t>
  </si>
  <si>
    <t>В 694 ЕК 87, КО 1654 87</t>
  </si>
  <si>
    <t>В 700 ЕК 87, КО 1653 87</t>
  </si>
  <si>
    <t>О 481 ВА 87, КО 1596 87</t>
  </si>
  <si>
    <t>О 100 ВА 87,  КО 1597 87</t>
  </si>
  <si>
    <t>Н 447 ОУ 750,  КО 1589 87</t>
  </si>
  <si>
    <t>4715 УТ 87</t>
  </si>
  <si>
    <t>5413 УТ 87</t>
  </si>
  <si>
    <t>Н 452 НН 87</t>
  </si>
  <si>
    <t>2866 УТ 87</t>
  </si>
  <si>
    <t>Эгвекинот</t>
  </si>
  <si>
    <t>О 178 ВА 87</t>
  </si>
  <si>
    <t>У 746 УУ 87</t>
  </si>
  <si>
    <t>С 912 СС 87</t>
  </si>
  <si>
    <t>0 245 ВА 87</t>
  </si>
  <si>
    <t>О 865 ОО 87</t>
  </si>
  <si>
    <t>В 987 ЕК 87</t>
  </si>
  <si>
    <t>У 804 УУ 87</t>
  </si>
  <si>
    <t>У 587 СУ 197</t>
  </si>
  <si>
    <t>В 212 ЕК 87</t>
  </si>
  <si>
    <t>Р 605 ТЕ 174</t>
  </si>
  <si>
    <t>У 615 УУ 87</t>
  </si>
  <si>
    <t>В 213 ЕК 87</t>
  </si>
  <si>
    <t>4699 УТ 87</t>
  </si>
  <si>
    <t>1875 УТ 87</t>
  </si>
  <si>
    <t>5415 УТ 87</t>
  </si>
  <si>
    <t>5929 УТ 87</t>
  </si>
  <si>
    <t>О 696 ВА 87</t>
  </si>
  <si>
    <t>У 745 УУ 87</t>
  </si>
  <si>
    <t>* Примечание: В группе учета ТС "краны" услуга предоставляется без грузчика-стропольщика</t>
  </si>
  <si>
    <t>Объект исследования</t>
  </si>
  <si>
    <t>Наименование показателя</t>
  </si>
  <si>
    <t>Стоимость, руб. 
(с учетом НДС)</t>
  </si>
  <si>
    <t>Вода природная (поверхностная, морская), сточная, очищенная сточная</t>
  </si>
  <si>
    <t>Массовая концентрация взвешенных веществ ПНД Ф 14.1:2:4.254-09</t>
  </si>
  <si>
    <t>Массовая концентрация  нефтепродуктов в воде ПНД Ф 14.1:2:4.128-98</t>
  </si>
  <si>
    <t>Отбор и подготовка проб объектов аналитического контроля ГОСТ 31861, ГОСТ 17.1.5.05, ПНД Ф 12.15.1</t>
  </si>
  <si>
    <t>Вода природная, сточная, очищенная сточная</t>
  </si>
  <si>
    <t>Водородный показатель среды (рН) ПНД Ф 14.1:2:3:4.121-97</t>
  </si>
  <si>
    <t>Массовая концентрация ионов аммония ПНД Ф 14.1:2:3.1-95</t>
  </si>
  <si>
    <t>Массовая концентрация фосфат-ионов ПНД Ф 14.1:2:4.112-97</t>
  </si>
  <si>
    <t>Массовая концентрация хлорид-ионов ПНД Ф 14.1:2:4.111-97</t>
  </si>
  <si>
    <t>Массовая концентрация сульфат-ионов ПНД Ф 14.1:2.159-2000</t>
  </si>
  <si>
    <t>Вода поверхностная, сточная, очищенная сточная</t>
  </si>
  <si>
    <t>Массовая концентрация нитрат-ионов ПНД Ф 14.1:2:4.4-95</t>
  </si>
  <si>
    <t>Массовая концентрация нитрит-ионов ПНД Ф 14.1:2:4.3-95</t>
  </si>
  <si>
    <t>Биохимическое потребление кислорода (БПК 5) ПНД Ф 14.1:2.275-2012</t>
  </si>
  <si>
    <t>Биохимическое потребление кислорода (БПК 10) ПНД Ф 14.1:2.275-2012</t>
  </si>
  <si>
    <t>Биохимическое потребление кислорода (БПК полный) ПНД Ф 14.1:2.275-2012</t>
  </si>
  <si>
    <t>Массовая концентрация АСПАВ ПНД Ф 14.1:2:4.15-95</t>
  </si>
  <si>
    <t>Массовая концентрация сухого остатка ПНД Ф 14.1:2:4.114-97</t>
  </si>
  <si>
    <t>Вода поверхностная, очищенная сточная</t>
  </si>
  <si>
    <t>Массовая концентрация  нефтепродуктов в воде  ПНД Ф 14.1:2:4.168-2000</t>
  </si>
  <si>
    <t>Вода сточная</t>
  </si>
  <si>
    <t>Массовая концентрация  нефтепродуктов в воде  ПНД Ф 14.1.272-2012</t>
  </si>
  <si>
    <t>Морская вода</t>
  </si>
  <si>
    <t>Водородный показатель среды (рН) РД 52.10.735</t>
  </si>
  <si>
    <t xml:space="preserve">Вода водогрейных котлов (исходная, сетевая, подпиточная) </t>
  </si>
  <si>
    <t>Водородный показатель среды (рН)</t>
  </si>
  <si>
    <t>Жесткость общая РД 24.031.120 п. 3.5.4.</t>
  </si>
  <si>
    <r>
      <t>Содержание растворённого кислорода (О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 КТЖГ.414318.001 РЭ</t>
    </r>
  </si>
  <si>
    <t>Нефтепродукты</t>
  </si>
  <si>
    <t>Отбор и подготовка проб аналитического контроля ГОСТ 2517</t>
  </si>
  <si>
    <t>Внешний вид ГОСТ Р 51105 п. 7.3,  ГОСТ 32513 п. 8.2, Визуальный метод</t>
  </si>
  <si>
    <t>Предельная температура фильтруемости ГОСТ 22254, ГОСТ EN 116</t>
  </si>
  <si>
    <t>Общее загрязнение EN 12662:2014</t>
  </si>
  <si>
    <t>Содержание механических примесей и воды (визуальный метод) СТО 05766480-010-2011</t>
  </si>
  <si>
    <t>Температура помутнения ГОСТ 5066 Метод Б</t>
  </si>
  <si>
    <t>Массовая доля воды EN ISO 12937:2000</t>
  </si>
  <si>
    <t>Температура начала кристаллизации ГОСТ 5066 Метод Б</t>
  </si>
  <si>
    <t>Массовая доля серы ГОСТ Р 51947</t>
  </si>
  <si>
    <t>Массовая доля механических примесей ГОСТ 10577</t>
  </si>
  <si>
    <t>Взаимодействие с водой ГОСТ 27154</t>
  </si>
  <si>
    <t>Кислотность ГОСТ 5985</t>
  </si>
  <si>
    <t>Массовая доля механических примесей ГОСТ 6370</t>
  </si>
  <si>
    <t>Массовая доля воды ГОСТ 2477</t>
  </si>
  <si>
    <t>Температура вспышки в открытом тигле ГОСТ 4333</t>
  </si>
  <si>
    <t>Фракционный состав ГОСТ ISO 3405, ГОСТ 2177 Метод А</t>
  </si>
  <si>
    <t>Испытание на медной пластинке ГОСТ 6321, ГОСТ ISO 2160</t>
  </si>
  <si>
    <t>Содержание промытых смол ГОСТ 1567</t>
  </si>
  <si>
    <t>Массовая доля серы ГОСТ ISO 20884</t>
  </si>
  <si>
    <t>Плотность при 15 ºС ГОСТ ISO 3675, ASTM D 4052-18</t>
  </si>
  <si>
    <t>Температура вспышки в закрытом тигле ГОСТ ISO 2719 Метод А,  ГОСТ 6356</t>
  </si>
  <si>
    <t>Концентрация фактических смол ГОСТ 8489</t>
  </si>
  <si>
    <t>Кислотное число ГОСТ 5985</t>
  </si>
  <si>
    <t>Температура застывания ГОСТ 20287 Метод Б</t>
  </si>
  <si>
    <t>Кинематическая вязкость: при 20°C, 40°C,  50°C, 100°C ГОСТ 33</t>
  </si>
  <si>
    <t>Содержание водорастворимых кислот и щелочей ГОСТ 6307</t>
  </si>
  <si>
    <t>Плотность при 20 ºС ГОСТ 3900</t>
  </si>
  <si>
    <t>Противоводокристаллизационная жидкость</t>
  </si>
  <si>
    <t>Плотность при 20 ºС ГОСТ 18995.1</t>
  </si>
  <si>
    <t>Внешний вид ОСТ 54-3-175-73-99 п. 6.2</t>
  </si>
  <si>
    <t>Показатель преломления при 20 ºС ГОСТ 18995.2</t>
  </si>
  <si>
    <t>Массовая доля воды ГОСТ 14870</t>
  </si>
  <si>
    <t>Наличие растворимых загрязнений ОСТ 54-3-175-73-99 п. 6.5</t>
  </si>
  <si>
    <t>Содержание механических примесей ОСТ 54-3-175-73-99 п. 6.6</t>
  </si>
  <si>
    <t>Содержание растворимых соединений металлов ОСТ 54-3-175-73-99 п. 6.7</t>
  </si>
  <si>
    <t>Определение процентного содержания ПВК жидкости в авиационном топливе МР по анализу качества ГСМ в ГА п. 8.4.7</t>
  </si>
  <si>
    <t>Массовая концентрация фосфатов РД 52.10.738</t>
  </si>
  <si>
    <t>Массовая концентрация азота нитритного РД 52.10.740</t>
  </si>
  <si>
    <t>Массовая концентрация нитрит-ионов (расчетный метод) РД 52.10.740</t>
  </si>
  <si>
    <t>Массовая концентрация азота нитратного РД 52.10.745</t>
  </si>
  <si>
    <t>Массовая концентрация нитрат-ионов (расчетный метод) РД 52.10.745</t>
  </si>
  <si>
    <t>Массовая концентрация азота аммонийного РД 52.10.772</t>
  </si>
  <si>
    <t>Массовая концентрация аммоний-ионов (расчетный метод) РД 52.10.772</t>
  </si>
  <si>
    <t>Массовая концентрация АСПАВ РД 52.10.807</t>
  </si>
  <si>
    <t>Массовая концентрация сухого остатка РТМ 24.030.24-72</t>
  </si>
  <si>
    <t>Массовая концентрация железа ОСТ 34-70-953.4-88</t>
  </si>
  <si>
    <t>Масло моторное Windex мин API SF/CC SAE 10W30 (4 л)</t>
  </si>
  <si>
    <t>Масло моторное Windex мин API SF/CC SAE 10W40 (4 л)</t>
  </si>
  <si>
    <t>Масло моторное Windex мин API CH-4/CG-4/SJ SAE 15W40 (5л)</t>
  </si>
  <si>
    <t xml:space="preserve">                 В случае работы по часам во время работы включается: 1) баластный пробег к месту погрузки от места стоянки (7 причал), </t>
  </si>
  <si>
    <t>Стоимость услуги налива 1 тонны, без  НДС (с 18.30 до 09.00)</t>
  </si>
  <si>
    <t>Стоимость услуги налива 1 тонны, с НДС (с 18.30 до 09.00)</t>
  </si>
  <si>
    <t>для сотрудников АО "Чукотснаб"</t>
  </si>
  <si>
    <t xml:space="preserve">Бункеровка судна топливом </t>
  </si>
  <si>
    <t>штук</t>
  </si>
  <si>
    <t>Автобензин АИ-92 в бочкотаре (205 л)</t>
  </si>
  <si>
    <t>Автобензин АИ-95 в бочкотаре (205 л)</t>
  </si>
  <si>
    <t>Дизельное топливо в бочкотаре (205 л)</t>
  </si>
  <si>
    <t>Авиакеросин ТС-1 в бочкотаре (205л)</t>
  </si>
  <si>
    <t>Масло моторное Tex-oil 2Т для двухтактных двигателей п/с (1 л)</t>
  </si>
  <si>
    <t>Масло моторное Tex-oil 2Т для двухтактных двигателей п/с (4 л)</t>
  </si>
  <si>
    <t>Масло моторное TOYOTA 0W30 API SN (1 л)</t>
  </si>
  <si>
    <t>Масло моторное TOYOTA 0W30 API SN (5 л)</t>
  </si>
  <si>
    <t>Масло моторное Windex синт. API SN/CF SAE 5W40 (1 л)</t>
  </si>
  <si>
    <t>Масло трансмиссионное Windex ATF Dexron II (1 л)</t>
  </si>
  <si>
    <t>Масло MOBIL 1 ESP 5W30 синт. 4 л</t>
  </si>
  <si>
    <t>Масло MOBIL 1 FE 0W30 синт. 1 л</t>
  </si>
  <si>
    <t>Масло MOBIL 1 FE 0W30 синт. 4 л</t>
  </si>
  <si>
    <t>Масло YAMAHA для гидроподъема подвесных лодочных моторов YACCPWRTRMF32, 0,946 л.</t>
  </si>
  <si>
    <t>Масло промывочное Windex (4 л)</t>
  </si>
  <si>
    <t>Смазка Циатим-208 (18 кг)</t>
  </si>
  <si>
    <t>Масло Motul OUTBOARD TECH 4T 10w30 (1 л)</t>
  </si>
  <si>
    <t>Масло моторное G-Profi GT LA 10w40 API CJ-40 (205 л)</t>
  </si>
  <si>
    <t>канистра (205 л)</t>
  </si>
  <si>
    <t>Перевозка техники в акватории Анадырского лимана (7 причал - 8 причал)</t>
  </si>
  <si>
    <t>Перевозка грузов в акватории Анадырского лимана (без учета ПРР)</t>
  </si>
  <si>
    <t>(ПРР оплачивается отдельно по часовой тарифной ставке (1 судочас))</t>
  </si>
  <si>
    <t xml:space="preserve">                                                                                                                      2) баластный пробег от места выгрузки к месту стоянки (7 причал).</t>
  </si>
  <si>
    <t xml:space="preserve">Цены реализации нефтепродуктов по  смарт-картам </t>
  </si>
  <si>
    <t>А 615 МР 87</t>
  </si>
  <si>
    <t>А 619 МР 87</t>
  </si>
  <si>
    <t>А 604 МР 87</t>
  </si>
  <si>
    <t>А 581 МР 87</t>
  </si>
  <si>
    <t>А 586 МР 87</t>
  </si>
  <si>
    <t>А 609 МР 87</t>
  </si>
  <si>
    <t>А 608 МР 87</t>
  </si>
  <si>
    <t>А 603 МР 87</t>
  </si>
  <si>
    <t>А 591 МР 87</t>
  </si>
  <si>
    <t>А 576 МР 87</t>
  </si>
  <si>
    <t>А 577 МР 87</t>
  </si>
  <si>
    <t>А 350 МР 87</t>
  </si>
  <si>
    <t>А 611 МР 87</t>
  </si>
  <si>
    <t>А 583 МР 87</t>
  </si>
  <si>
    <t>грузовые/бензовозы</t>
  </si>
  <si>
    <t>специального назначения</t>
  </si>
  <si>
    <t>навигационный период</t>
  </si>
  <si>
    <t>межнавигационный период</t>
  </si>
  <si>
    <t>Акватория Анадырского лимана</t>
  </si>
  <si>
    <t>кг</t>
  </si>
  <si>
    <t>Чукотский АО, кроме Билибинского района</t>
  </si>
  <si>
    <t>с.Анюйск Билибинского района</t>
  </si>
  <si>
    <t>Масло дизельное SAE 15W40  SG/CD</t>
  </si>
  <si>
    <t xml:space="preserve">Масло моторное GT-Cruizer SAE 10w40 API SF/CC </t>
  </si>
  <si>
    <t>Масло моторное GT-Cruizer SAE 15w40 API CF-4/SG</t>
  </si>
  <si>
    <t xml:space="preserve">Масло моторное Vitex 5W40 API CI-4SL </t>
  </si>
  <si>
    <t xml:space="preserve">Масло GT-Cruizer 75W90 API GL-5 </t>
  </si>
  <si>
    <t xml:space="preserve">Масло GT-Cruizer 80W90 API GL-5 </t>
  </si>
  <si>
    <t>Масло моторное GT-Cruizer SAE 10w40 API SF/CC (4 л)</t>
  </si>
  <si>
    <t>Масло моторное GT-Cruizer SAE 15w40 API SF/CC (4 л)</t>
  </si>
  <si>
    <t>Масло моторное Rolf SAE 0w30 API SL/CF (1 л)</t>
  </si>
  <si>
    <t>Масло моторное Vitex 2T (1 л)</t>
  </si>
  <si>
    <t>Масло моторное Vitex 2T (4 л)</t>
  </si>
  <si>
    <t>Масло моторное WEZZER синт. API SM/CF SAE 5W30 (4 л)</t>
  </si>
  <si>
    <t>Масло моторное WEZZER синт. API SN/CF SAE 5W40 (4 л)</t>
  </si>
  <si>
    <t>Масло моторное Девон SAE 10W30 API SF/CC (4 л)</t>
  </si>
  <si>
    <t>Масло трансмиссионное Rolf ATF Dexron VI (1 л)</t>
  </si>
  <si>
    <t>Масло трансмиссионное п/с Vitex 75w90 GL-4 (4 л)</t>
  </si>
  <si>
    <t>Масло трансмиссионное WEZZER ATF Dexron II (1 л)</t>
  </si>
  <si>
    <t>Масло трансмиссионное WEZZER ATF Dexron II (4 л)</t>
  </si>
  <si>
    <t>Масло трансмиссионное WEZZER ATF Dexron III (1 л)</t>
  </si>
  <si>
    <t>Масло трансмиссионное WEZZER ATF Dexron III (4 л)</t>
  </si>
  <si>
    <t>Масло трансмиссионное XPS SAE 75W90 (0,946 л)</t>
  </si>
  <si>
    <t>Масло трансмиссионное XPS SAE 75W140 (0,946 л)</t>
  </si>
  <si>
    <t>Масло И-20А (20 л)</t>
  </si>
  <si>
    <t>Антифриз зеленый G11 (1 кг)</t>
  </si>
  <si>
    <t>Смазка № 158 (0,8 кг)</t>
  </si>
  <si>
    <t>Смазка Циатим-201 (18 кг)</t>
  </si>
  <si>
    <t>Масло GT-Cruizer 75W90 API GL-5 (4 л)</t>
  </si>
  <si>
    <t>Масло GT-Cruizer 80W90 API GL-5 (4 л)</t>
  </si>
  <si>
    <t>Масло XPS 4-Stroke SAE 0W40 (0,946 л)</t>
  </si>
  <si>
    <t>Масло промывочное WEZZER (4 л)</t>
  </si>
  <si>
    <t>01.01.2023 г.</t>
  </si>
  <si>
    <t>с 01.01.2023 г.</t>
  </si>
  <si>
    <t>0073УА87</t>
  </si>
  <si>
    <t>87 УТ 9524</t>
  </si>
  <si>
    <t>автоцистрны вакуумные</t>
  </si>
  <si>
    <t>(вводится с 01.01.2023г.)</t>
  </si>
  <si>
    <t>Стоимость  1 маш/часа,  руб.
 с НДС
 на 2023 год</t>
  </si>
  <si>
    <t>(вводится с 01.01.2023)</t>
  </si>
  <si>
    <t>(вводится в действие с 01.01.2023г.)</t>
  </si>
  <si>
    <t>Специальный, седельный тягач с КМУ IVECO-AMT 633910, Специализированный, полуприцеп-цистерна УСТ 94652L VIN  Z0V94652LMA000190</t>
  </si>
  <si>
    <t>Автомобиль грузовой УАЗ-390945</t>
  </si>
  <si>
    <t>В 713ЕК 87</t>
  </si>
  <si>
    <t>Автомобиль УАЗ-390995 грузовой фургон</t>
  </si>
  <si>
    <t>Автобус ПАЗ 32053-07</t>
  </si>
  <si>
    <t>Специальное пассажирское ТС на 13 мест ГАЗ-322173</t>
  </si>
  <si>
    <t>Автоцистерна 5668-0000011-03 (АЦ-7,5)</t>
  </si>
  <si>
    <t>Топливозаправщик АТЗ-56242-02</t>
  </si>
  <si>
    <t>Кран автомобильный КС-65721-2 на шасси МЗКТ 700600-021</t>
  </si>
  <si>
    <t xml:space="preserve">Тягач седельный с КМУ 58449D-0000020, полуприцеп автомобильный НЕФАЗ 9334-10 </t>
  </si>
  <si>
    <t>7240, 7232</t>
  </si>
  <si>
    <t>Грузовой самосвал МАЗ 551605-271-050</t>
  </si>
  <si>
    <t>Автомобиль грузовой УРАЛ 432007-0111-31</t>
  </si>
  <si>
    <t>Машина вакуумная КО-529 на шасси ЗИЛ-433362</t>
  </si>
  <si>
    <t>Фронтальный колесный погрузчик XCMG LW300KN</t>
  </si>
  <si>
    <t>Машина коммунально-строительная МКСМ-800</t>
  </si>
  <si>
    <t>Автопогрузчик GRENDIA FD15T (Мицубиси)</t>
  </si>
  <si>
    <t>Вилочный дизельный погрузчик CPCD 30, сер.№ 210737386</t>
  </si>
  <si>
    <t>Автопогрузчик вилочный NISSAN FJ01M15-300175</t>
  </si>
  <si>
    <t>Внедорожное транспортное средство (снегоболотоход) ТРЭКОЛ-39294Д</t>
  </si>
  <si>
    <t>Снегоболотоход "Хищник" № 39300072</t>
  </si>
  <si>
    <t>Гусеничный тягач ГАЗ-34036-11П</t>
  </si>
  <si>
    <t>Трактор Б 10М.1112-ЕР</t>
  </si>
  <si>
    <t>Автомобиль УАЗ-390995</t>
  </si>
  <si>
    <t>Автомобиль грузовой УАЗ-39094</t>
  </si>
  <si>
    <t>Автобус специальный 32841-0000010-06 (вахтовый на шасси ГАЗ 33081)</t>
  </si>
  <si>
    <t>Автобус специальный УРАЛ 32551-0010</t>
  </si>
  <si>
    <t>Автоцистерна АКН 4672L7, шасси № 1426496</t>
  </si>
  <si>
    <t>О 175 ВА 87</t>
  </si>
  <si>
    <t>Автомобиль АТЗ-10-4320 УРАЛ 4320-1912-30</t>
  </si>
  <si>
    <t>Автомобиль грузовой бортовой
 УРАЛ-4951</t>
  </si>
  <si>
    <t>Автомобиль грузовой-бортовой ISUZU FORWARD + кран</t>
  </si>
  <si>
    <t>Автоцистерна для воды УРАЛ 5557-М12-10 МПВ-2</t>
  </si>
  <si>
    <t>Автомобиль специальный ПГС-160 (ЗИЛ-130)</t>
  </si>
  <si>
    <t>Автомобиль пожарный 5834 (АЦ-40 (5557) 002-ПС)</t>
  </si>
  <si>
    <t>Вездеходное транспортное средство ТРЭКОЛ-39294</t>
  </si>
  <si>
    <t>Автопогрузчик MITSUBISHI</t>
  </si>
  <si>
    <t>Трактор Б-170 М 101Д14</t>
  </si>
  <si>
    <t>Автомобиль УАЗ-390945. VIN - XTT390945M1202152</t>
  </si>
  <si>
    <t>Автомобиль УАЗ-220695, специальный пассажирский</t>
  </si>
  <si>
    <t>Автомобиль УРАЛ-325-0010-41, специальный пассажирский</t>
  </si>
  <si>
    <t>Трактор Б10М.0102-ЕН</t>
  </si>
  <si>
    <t>Автомобиль УАЗ-390945, грузовой</t>
  </si>
  <si>
    <t>Автомобиль УАЗ-390945. VIN - ХТТ390945М1202239</t>
  </si>
  <si>
    <t>Специализированное пассажирское транспортное средство УАЗ 220695-04</t>
  </si>
  <si>
    <t>Автотопливо-запращик  (АТЗ-10 на базе а/м УРАЛ-4320)</t>
  </si>
  <si>
    <t>Контейнеровоз ИВЕКО-АМТ 633941, Контейнер цистерна КЦ-20 УСТ-94653</t>
  </si>
  <si>
    <t>6839, 6840</t>
  </si>
  <si>
    <t>Специальный, седельный тягач с КМУ IVECO-AMT 633910, Специализированный полуприцеп сортиментовозный Политранс 9417-040 VIN Z7H94170BM4000043</t>
  </si>
  <si>
    <t>8081, 8093</t>
  </si>
  <si>
    <t>Специальный, седельный тягач с КМУ IVECO-AMT 6339103,  Специализированный полуприцеп сортиментовозный Политранс 9417-040 VIN Z7H94170BM4000044</t>
  </si>
  <si>
    <t>8089, 8094</t>
  </si>
  <si>
    <t>Автомобиль грузовой   584912-0000015</t>
  </si>
  <si>
    <t>Автокран  на специальном шасси КС-6476</t>
  </si>
  <si>
    <t>Тягач специальный IVECO-AMT 633910, полуприцеп-цистерна 4679PO-10 VIN-X894679HJH0GB8001</t>
  </si>
  <si>
    <t>7686, 7639</t>
  </si>
  <si>
    <t>Тягач специальный IVECO-AMT 633910, полуприцеп-цистерна 4679PO-10 VIN-X894679HJH0GB8003</t>
  </si>
  <si>
    <t>7685, 7641</t>
  </si>
  <si>
    <t>Тягач специальный IVECO-AMT 633910, полуприцеп-цистерна 4679PO-10 VIN-X894679HJH0GB8004</t>
  </si>
  <si>
    <t>7688, 7642</t>
  </si>
  <si>
    <t>Тягач седельный  КАМАЗ-53504-46 VIN XTC5355044H2490147, полуприцеп-цистерна 4679Р7 -10 (ППЦ-17)</t>
  </si>
  <si>
    <t>7636, 7691</t>
  </si>
  <si>
    <t>Тягач седельный КАМАЗ-53504-46 VIN XTC5355044H2490150, полуприцеп-цистерна 4679Р7 -10 (ППЦ-17)</t>
  </si>
  <si>
    <t>7638, 7692</t>
  </si>
  <si>
    <t>Тягач седельный КАМАЗ-53504-46 VIN XTC5355044H2490143, полуприцеп-цистерна 4679Р7 -10 (ППЦ-17)</t>
  </si>
  <si>
    <t>7635, 7689</t>
  </si>
  <si>
    <t>8069, 8082</t>
  </si>
  <si>
    <t>Специальный, седельный тягач с КМУ IVECO-AMT 633910, Специализированный, полуприцеп-цистерна УСТ 94652L VIN  Z0V94652LMA000191</t>
  </si>
  <si>
    <t>8070, 8080</t>
  </si>
  <si>
    <t>Специальный, седельный тягач с КМУ IVECO-AMT 633910,
Специализированный, полуприцеп-цистерна УСТ 94652L VIN  Z0V94652LMA000192</t>
  </si>
  <si>
    <t>8091, 8071</t>
  </si>
  <si>
    <t>Специальный, седельный тягач с КМУ IVECO-AMT 633910 , Специализированный, полуприцеп-цистерна УСТ 94652L VIN  Z0V94652LMA000193</t>
  </si>
  <si>
    <t>8083, 8072</t>
  </si>
  <si>
    <t>Специальный, седельный тягач с КМУ IVECO-AMT 633910, Специализированный, полуприцеп-цистерна УСТ 94652L VIN  Z0V94652LMA000194</t>
  </si>
  <si>
    <t>8073, 8092</t>
  </si>
  <si>
    <t>Специальный, седельный тягач с КМУ IVECO-AMT 633910, Специализированный, полуприцеп-цистерна УСТ 94652L VIN  Z0V94652LMA000195</t>
  </si>
  <si>
    <t>8084, 8074</t>
  </si>
  <si>
    <t>Специальный, седельный тягач с КМУ IVECO-AMT 633910, Специализированный, полуприцеп-цистерна УСТ 94652L VIN  Z0V94652LMA000196</t>
  </si>
  <si>
    <t>8085, 8075</t>
  </si>
  <si>
    <t>Специальный, седельный тягач с КМУ IVECO-AMT 633910, Специализированный, полуприцеп-цистерна УСТ 94652L VIN  Z0V94652LMA000197</t>
  </si>
  <si>
    <t>8086, 8076</t>
  </si>
  <si>
    <t>Специальный, седельный тягач с КМУ IVECO-AMT 633910, Специализированный, полуприцеп-цистерна УСТ 94652L VIN  Z0V94652LMA000198</t>
  </si>
  <si>
    <t>8087, 8077</t>
  </si>
  <si>
    <t>Специальный, седельный тягач с КМУ IVECO-AMT 633910,
Специализированный, полуприцеп-цистерна УСТ 94652L VIN  Z0V94652LMA000199</t>
  </si>
  <si>
    <t>8088, 8078</t>
  </si>
  <si>
    <t>Специальный, седельный тягач с КМУ IVECO-AMT 633910 , Специализированный, полуприцеп-цистерна УСТ 94652L VIN  Z0V94652LMA000200</t>
  </si>
  <si>
    <t>8090, 8079</t>
  </si>
  <si>
    <t>Специальный, передвижная парогенераторная установка УСТ 5453DP VIN Z0V5453DPM5000025</t>
  </si>
  <si>
    <t>Погрузчик фронтальный ХСМGZL30G</t>
  </si>
  <si>
    <t xml:space="preserve">Трактор с бульдозерным оборудованием ТМ10.10ГСТ </t>
  </si>
  <si>
    <t>3318</t>
  </si>
  <si>
    <t xml:space="preserve">Трактор ДТ-75 ДРС2 с бульдозерным оборудованием </t>
  </si>
  <si>
    <t>Автомобиль УАЗ-390945. VIN - ХТТ390945М1202237</t>
  </si>
  <si>
    <t>Легковой автомобиль УАЗ-315195</t>
  </si>
  <si>
    <t xml:space="preserve">Автомобиль специальный пассажирский УАЗ-220695 </t>
  </si>
  <si>
    <t>Автобус ПАЗ-320530-04</t>
  </si>
  <si>
    <t>Автоцистерна АЦ-20 на шасси ИВЕКО-АМТ 693920</t>
  </si>
  <si>
    <t>Грузовой бортовой УРАЛ 4320-0111-41</t>
  </si>
  <si>
    <t>Автоцистерна нефтепромысловая (вакуумная АКН-10-01 PNR 122 на базе УРАЛ 4320)</t>
  </si>
  <si>
    <t>Кран автомобильный КС-6476  "Ивановец"</t>
  </si>
  <si>
    <t>Кран автомобильный КС-45721 (69290)</t>
  </si>
  <si>
    <t>Погрузчик фронтальный В-140.00111</t>
  </si>
  <si>
    <t>Автопогрузчик "Твекс" ВП-05</t>
  </si>
  <si>
    <t>Трактор с бульдозерным и рыхлительным оборудованием ТМ10.11ГСТ</t>
  </si>
  <si>
    <t>Бульдозер KOMATSU D275 A-2</t>
  </si>
  <si>
    <t>Автомобиль УАЗ-390945. VIN - ХТТ390945М1202238</t>
  </si>
  <si>
    <t>Автоцистерна АЦ-56241-02</t>
  </si>
  <si>
    <t>7637, 2790</t>
  </si>
  <si>
    <t>Тячаг седельный КАМАЗ + ПП НЕФАЗ-9334-10-10 (полуприцеп бортовой)</t>
  </si>
  <si>
    <t>Тячаг седельный КАМАЗ + ППЦ 4679Р7-10 (ППЦ-17)</t>
  </si>
  <si>
    <t>7637, 7690</t>
  </si>
  <si>
    <t>Н7850У750, КО 0075 87</t>
  </si>
  <si>
    <t>Н7850У750, КО 1590 87</t>
  </si>
  <si>
    <t>Навигационный период (с 01.06.23г. по 01.10.23г.)</t>
  </si>
  <si>
    <t>Межнавигационный период (с 01.10.23г. по 01.06.24г.)</t>
  </si>
  <si>
    <t>(вводятся в действие с 15 июня 2023 г.)</t>
  </si>
  <si>
    <t>Навигационный период (с 15.06.23 г. по 15.10.23 г.)</t>
  </si>
  <si>
    <t>Межнавигационный период (с 16.10.23 г. по 14.06.24 г.)</t>
  </si>
  <si>
    <t>Чукотский АО (кроме необорудованного берега)</t>
  </si>
  <si>
    <t>необорудованный берег*</t>
  </si>
  <si>
    <t>* необорудованный берег ( поселки и села Провиденского, Иультинского и Чукотского районов)</t>
  </si>
  <si>
    <t>Наливные нефтепродукты для сел и поселков Провиденского, Иультинского и Чукотского районов (необорудованный берег)</t>
  </si>
  <si>
    <t>необорудованный берег</t>
  </si>
  <si>
    <t>Бензин АИ-92 (без учета комплексной услуги  АО ЧТК)</t>
  </si>
  <si>
    <t>Бензин АИ-92 (с учетом комплексной услуги АО ЧТК)</t>
  </si>
  <si>
    <t>Бензин АИ-95 (без учета комплексной услуги  АО ЧТК)</t>
  </si>
  <si>
    <t>Бензин АИ-95 (с учетом комплексной услуги АО ЧТК)</t>
  </si>
  <si>
    <t>Дизельное топливо  (без учета комплексной услуги  АО ЧТК)</t>
  </si>
  <si>
    <t>Дизельное топливо (с учетом комплексной услуги АО ЧТК)</t>
  </si>
  <si>
    <t>(актуализированная редакция по состоянию на 16.10.2023 г.)</t>
  </si>
  <si>
    <t>Автобензин АИ-80</t>
  </si>
  <si>
    <t>Автобензин АИ-92</t>
  </si>
  <si>
    <t>Автобензин АИ-95</t>
  </si>
  <si>
    <t>(актуализированная редакция по состоянию на 07.11.2023 г.)</t>
  </si>
  <si>
    <t>Масло моторное Rolf SAE 15W-40 API CI-4/SL</t>
  </si>
  <si>
    <t xml:space="preserve">Масло моторное Windex API CI-4/SL SAE 10W40  </t>
  </si>
  <si>
    <t xml:space="preserve">Масло моторное Windex API CI-4/SL SAE 15W40  </t>
  </si>
  <si>
    <t xml:space="preserve">Масло моторное Windex API CI-4/SL SAE 5W40  </t>
  </si>
  <si>
    <t xml:space="preserve">Масло моторное Windex SAE 10W30 API SL/CF </t>
  </si>
  <si>
    <t xml:space="preserve">Масло моторное Windex SAE 10W40 API SL/CF </t>
  </si>
  <si>
    <t>Масло моторное Windex SAE 5W40 API CF-4/SG</t>
  </si>
  <si>
    <t xml:space="preserve">Масло моторное Windex SAE 5W40 API SN/CF </t>
  </si>
  <si>
    <t>Масло М8ДМ</t>
  </si>
  <si>
    <t>Масло М8В</t>
  </si>
  <si>
    <t>Масло М8Г2</t>
  </si>
  <si>
    <t>Масло МТ-16п</t>
  </si>
  <si>
    <t>Масло трансмиссионное Windex SAE 75W90 API GL-5</t>
  </si>
  <si>
    <t>Масло трансмиссионное Windex SAE 80W90 API GL-5</t>
  </si>
  <si>
    <t>Антифриз зеленый G11</t>
  </si>
  <si>
    <t>чукотский АО</t>
  </si>
  <si>
    <t>Масло моторное Tex-oil 2Т для подвесных лодочных моторов (1 л)</t>
  </si>
  <si>
    <t>Масло моторное Tex-oil 2Т для подвесных лодочных моторов (4 л)</t>
  </si>
  <si>
    <t>Масло моторное Tex-oil 2Т для снегоходов (1 л)</t>
  </si>
  <si>
    <t>Масло моторное Tex-oil 2Т для снегоходов (4 л)</t>
  </si>
  <si>
    <t>Масло моторное Windex 4Т SAE 0W40 (1 л)</t>
  </si>
  <si>
    <t>Масло моторное Windex 4Т SAE 0W40 (4 л)</t>
  </si>
  <si>
    <t>Масло моторное Windex 4Т SAE 10W40 (1 л)</t>
  </si>
  <si>
    <t>Масло моторное Windex 4Т SAE 10W40 (4 л)</t>
  </si>
  <si>
    <t>Масло моторное Windex API SG/CD SAE 15W40 (4 л)</t>
  </si>
  <si>
    <t>Масло моторное Windex API SL/CF SAE 10W30 (4 л)</t>
  </si>
  <si>
    <t>Масло моторное Windex API SL/CF SAE 10W40 (1 л)</t>
  </si>
  <si>
    <t>Масло моторное Windex API SL/CF SAE 10W40 (4 л)</t>
  </si>
  <si>
    <t>Масло моторное Windex API SL/CF SAE 5W40 (1 л)</t>
  </si>
  <si>
    <t>Масло моторное Windex API SL/CF SAE 5W40 (4 л)</t>
  </si>
  <si>
    <t>Масло моторное Windex API SN/CF SAE 5W30 (4 л)</t>
  </si>
  <si>
    <t>Масло моторное Windex API SP/CF SAE 0W30 (1 л)</t>
  </si>
  <si>
    <t>Масло моторное Windex API SP/CF SAE 0W30 (4 л)</t>
  </si>
  <si>
    <t>Масло моторное Windex SAE 5W40 API CI-4/SL (4 л)</t>
  </si>
  <si>
    <t>Масло моторное Windex п/с API SF/CD SAE 10W40 (4 л)</t>
  </si>
  <si>
    <t xml:space="preserve">Масло трансмиссионное MOTUL Suzuki Marine Gear Oil SAE 90 (1 л) </t>
  </si>
  <si>
    <t>Масло трансмиссионное Windex API GL-5 SAE 80W90 (4 л)</t>
  </si>
  <si>
    <t>Масло трансмиссионное Windex ATF Dexron III (1 л)</t>
  </si>
  <si>
    <t>Масло трансмиссионное для автоматических коробок передач ATF DEXRON III (4 л)</t>
  </si>
  <si>
    <t>Масло трансмиссионное ТСП-10 (20 л)</t>
  </si>
  <si>
    <t>канистра (20 л)</t>
  </si>
  <si>
    <t>Масло трансмиссионное ТСП-15К (20 л)</t>
  </si>
  <si>
    <t>Масло МГЕ-10А (15 кг)</t>
  </si>
  <si>
    <t>канистра (15 л)</t>
  </si>
  <si>
    <t>Масло индустриальное И-30А (10 л)</t>
  </si>
  <si>
    <t>Жидкость для быстрого старта Sintec (400 мл)</t>
  </si>
  <si>
    <t>туба (400 мл)</t>
  </si>
  <si>
    <t>Смазка водостойкая для водометных насадок TOTACHI</t>
  </si>
  <si>
    <t>канистра (0,4 л)</t>
  </si>
  <si>
    <t>Смазка графитная ГОСТ 3333-80 (18 кг)</t>
  </si>
  <si>
    <t>ведро (18 кг)</t>
  </si>
  <si>
    <t>банка  (2 кг)</t>
  </si>
  <si>
    <t>Смазка Литол-24 ( 2,1 кг)</t>
  </si>
  <si>
    <t>банка  (2,1 кг)</t>
  </si>
  <si>
    <t>Смазка медная WOG (520 мл)</t>
  </si>
  <si>
    <t>туба (520 мл)</t>
  </si>
  <si>
    <t>Смазка универсальная WG-40 (335 мл)</t>
  </si>
  <si>
    <t>туба (335 мл)</t>
  </si>
  <si>
    <t>Смазка универсальная WOG WG-40 (335 мл)</t>
  </si>
  <si>
    <t>Смазка универсальная WOG WG-40 (522 мл)</t>
  </si>
  <si>
    <t>туба (522 мл)</t>
  </si>
  <si>
    <t>Солидол Ж (18 кг)</t>
  </si>
  <si>
    <t>Смазка Циатим-208 (10 кг)</t>
  </si>
  <si>
    <t>бидон (10 кг)</t>
  </si>
  <si>
    <t>Тосол  А65-М, (кан.5л/ 4,8 кг)</t>
  </si>
  <si>
    <t>Антизапотеватель для стекол ABRO Anti-Fog (103 мл)</t>
  </si>
  <si>
    <t>туба (103 мл)</t>
  </si>
  <si>
    <t>Бензиновый растворитель НЕРС + Нефрас 80/120 (1 л)</t>
  </si>
  <si>
    <t>Керосин осветительный (1 л)</t>
  </si>
  <si>
    <t>Очиститель двигателя Sintec (400 мл)</t>
  </si>
  <si>
    <t>Очиститель двигателя пенный WOG (650 мл)</t>
  </si>
  <si>
    <t>туба (650 мл)</t>
  </si>
  <si>
    <t>Промывка системы охлаждения Rinkai (325 мл)</t>
  </si>
  <si>
    <t>туба (325 мл)</t>
  </si>
  <si>
    <t>туба (60 г)</t>
  </si>
  <si>
    <t>туба (75 мл)</t>
  </si>
  <si>
    <t>Размораживатель замков (210 мл)</t>
  </si>
  <si>
    <t>Масло Devon Outboard 2Т TC-W3  (1 л)</t>
  </si>
  <si>
    <t>Масло ECSTAR Marine V7000 4T SAE 10W40 (1 л)</t>
  </si>
  <si>
    <t>Масло ECSTAR Marine V7000 4T SAE 10W40 (4 л)</t>
  </si>
  <si>
    <t>Масло MOTUL 4T 10W40 для квадроциклов (4 л)</t>
  </si>
  <si>
    <t>Масло MOTUL Snowpower 2T (4 л)</t>
  </si>
  <si>
    <t>Масло MOTUL Snowpower 4T (1 л)</t>
  </si>
  <si>
    <t>Масло Роснефть Махimum Diesel п/с.10w40, (4л)</t>
  </si>
  <si>
    <t>Масло ТМ-5 75W90 API GL-5 (5 л)</t>
  </si>
  <si>
    <t>Антифриз красный G12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</si>
</sst>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 CYR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b/>
      <sz val="10"/>
      <color indexed="12"/>
      <name val="Times New Roman CYR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name val="Arial Cyr"/>
      <family val="0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 CYR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FF"/>
      <name val="Times New Roman CYR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rgb="FF0000FF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68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10" fontId="7" fillId="0" borderId="0" xfId="64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57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4" fontId="7" fillId="0" borderId="0" xfId="53" applyNumberFormat="1" applyFont="1" applyAlignment="1">
      <alignment horizont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/>
    </xf>
    <xf numFmtId="0" fontId="5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53">
      <alignment/>
      <protection/>
    </xf>
    <xf numFmtId="0" fontId="23" fillId="0" borderId="0" xfId="53" applyFont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center"/>
      <protection/>
    </xf>
    <xf numFmtId="14" fontId="23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4" fontId="12" fillId="0" borderId="15" xfId="44" applyNumberFormat="1" applyFont="1" applyFill="1" applyBorder="1" applyAlignment="1" applyProtection="1">
      <alignment horizontal="center"/>
      <protection locked="0"/>
    </xf>
    <xf numFmtId="0" fontId="12" fillId="0" borderId="15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right" indent="3"/>
      <protection/>
    </xf>
    <xf numFmtId="0" fontId="22" fillId="0" borderId="10" xfId="0" applyFont="1" applyBorder="1" applyAlignment="1">
      <alignment horizontal="center" vertical="center"/>
    </xf>
    <xf numFmtId="0" fontId="7" fillId="0" borderId="0" xfId="53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vertical="center"/>
    </xf>
    <xf numFmtId="4" fontId="69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 horizontal="right"/>
    </xf>
    <xf numFmtId="4" fontId="12" fillId="0" borderId="10" xfId="44" applyNumberFormat="1" applyFont="1" applyFill="1" applyBorder="1" applyAlignment="1" applyProtection="1">
      <alignment wrapText="1"/>
      <protection locked="0"/>
    </xf>
    <xf numFmtId="0" fontId="2" fillId="0" borderId="0" xfId="53" applyFont="1">
      <alignment/>
      <protection/>
    </xf>
    <xf numFmtId="0" fontId="6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5" fillId="0" borderId="10" xfId="0" applyFont="1" applyFill="1" applyBorder="1" applyAlignment="1">
      <alignment/>
    </xf>
    <xf numFmtId="0" fontId="12" fillId="0" borderId="10" xfId="53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10" xfId="57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3" fillId="0" borderId="0" xfId="0" applyFont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wrapText="1"/>
    </xf>
    <xf numFmtId="4" fontId="70" fillId="0" borderId="10" xfId="0" applyNumberFormat="1" applyFont="1" applyBorder="1" applyAlignment="1">
      <alignment/>
    </xf>
    <xf numFmtId="0" fontId="71" fillId="0" borderId="0" xfId="0" applyFont="1" applyAlignment="1">
      <alignment/>
    </xf>
    <xf numFmtId="0" fontId="12" fillId="0" borderId="12" xfId="0" applyFont="1" applyBorder="1" applyAlignment="1">
      <alignment vertical="top"/>
    </xf>
    <xf numFmtId="0" fontId="5" fillId="0" borderId="10" xfId="60" applyFont="1" applyFill="1" applyBorder="1" applyAlignment="1">
      <alignment horizontal="left" vertical="center" wrapText="1"/>
      <protection/>
    </xf>
    <xf numFmtId="0" fontId="5" fillId="0" borderId="12" xfId="60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vertical="center" wrapText="1" shrinkToFi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 vertical="center"/>
      <protection/>
    </xf>
    <xf numFmtId="1" fontId="5" fillId="0" borderId="17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 shrinkToFi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4" fontId="12" fillId="0" borderId="10" xfId="53" applyNumberFormat="1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vertical="center"/>
      <protection/>
    </xf>
    <xf numFmtId="0" fontId="12" fillId="0" borderId="15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4" fontId="7" fillId="0" borderId="0" xfId="53" applyNumberFormat="1" applyFont="1" applyFill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4" fontId="5" fillId="0" borderId="18" xfId="53" applyNumberFormat="1" applyFont="1" applyFill="1" applyBorder="1" applyAlignment="1">
      <alignment horizontal="center" vertical="center"/>
      <protection/>
    </xf>
    <xf numFmtId="0" fontId="15" fillId="0" borderId="0" xfId="53" applyFont="1" applyFill="1" applyAlignment="1" applyProtection="1">
      <alignment horizontal="center"/>
      <protection locked="0"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vertical="center" wrapText="1"/>
      <protection/>
    </xf>
    <xf numFmtId="4" fontId="5" fillId="0" borderId="15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vertical="center" wrapText="1"/>
      <protection/>
    </xf>
    <xf numFmtId="0" fontId="5" fillId="0" borderId="17" xfId="53" applyFont="1" applyFill="1" applyBorder="1" applyAlignment="1">
      <alignment horizontal="center" vertical="center"/>
      <protection/>
    </xf>
    <xf numFmtId="4" fontId="5" fillId="0" borderId="17" xfId="53" applyNumberFormat="1" applyFont="1" applyFill="1" applyBorder="1" applyAlignment="1">
      <alignment vertical="center" wrapText="1"/>
      <protection/>
    </xf>
    <xf numFmtId="0" fontId="5" fillId="0" borderId="17" xfId="54" applyFont="1" applyFill="1" applyBorder="1" applyAlignment="1">
      <alignment horizontal="center" vertical="center"/>
      <protection/>
    </xf>
    <xf numFmtId="4" fontId="5" fillId="0" borderId="17" xfId="53" applyNumberFormat="1" applyFont="1" applyFill="1" applyBorder="1" applyAlignment="1">
      <alignment horizontal="center" vertical="center"/>
      <protection/>
    </xf>
    <xf numFmtId="0" fontId="5" fillId="0" borderId="19" xfId="53" applyFont="1" applyFill="1" applyBorder="1" applyAlignment="1">
      <alignment horizontal="center" vertical="center"/>
      <protection/>
    </xf>
    <xf numFmtId="0" fontId="5" fillId="0" borderId="19" xfId="53" applyFont="1" applyFill="1" applyBorder="1" applyAlignment="1">
      <alignment vertical="center" wrapText="1"/>
      <protection/>
    </xf>
    <xf numFmtId="0" fontId="9" fillId="0" borderId="19" xfId="54" applyFont="1" applyFill="1" applyBorder="1" applyAlignment="1">
      <alignment horizontal="center" vertical="center"/>
      <protection/>
    </xf>
    <xf numFmtId="4" fontId="5" fillId="0" borderId="19" xfId="53" applyNumberFormat="1" applyFont="1" applyFill="1" applyBorder="1" applyAlignment="1">
      <alignment horizontal="center" vertical="center"/>
      <protection/>
    </xf>
    <xf numFmtId="4" fontId="5" fillId="0" borderId="10" xfId="53" applyNumberFormat="1" applyFont="1" applyFill="1" applyBorder="1" applyAlignment="1">
      <alignment horizontal="left" vertical="center" wrapText="1"/>
      <protection/>
    </xf>
    <xf numFmtId="4" fontId="5" fillId="0" borderId="15" xfId="53" applyNumberFormat="1" applyFont="1" applyFill="1" applyBorder="1" applyAlignment="1">
      <alignment horizontal="left" vertical="center" wrapText="1"/>
      <protection/>
    </xf>
    <xf numFmtId="4" fontId="5" fillId="0" borderId="20" xfId="54" applyNumberFormat="1" applyFont="1" applyFill="1" applyBorder="1" applyAlignment="1">
      <alignment horizontal="center" vertical="center" wrapText="1"/>
      <protection/>
    </xf>
    <xf numFmtId="4" fontId="5" fillId="0" borderId="15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vertical="center" wrapText="1"/>
      <protection/>
    </xf>
    <xf numFmtId="0" fontId="7" fillId="0" borderId="17" xfId="54" applyFont="1" applyFill="1" applyBorder="1" applyAlignment="1">
      <alignment horizontal="center" vertical="center"/>
      <protection/>
    </xf>
    <xf numFmtId="4" fontId="5" fillId="0" borderId="15" xfId="53" applyNumberFormat="1" applyFont="1" applyFill="1" applyBorder="1" applyAlignment="1">
      <alignment vertical="center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7" xfId="53" applyNumberFormat="1" applyFont="1" applyFill="1" applyBorder="1" applyAlignment="1">
      <alignment vertical="center"/>
      <protection/>
    </xf>
    <xf numFmtId="4" fontId="5" fillId="0" borderId="20" xfId="53" applyNumberFormat="1" applyFont="1" applyFill="1" applyBorder="1" applyAlignment="1">
      <alignment vertical="center" wrapText="1"/>
      <protection/>
    </xf>
    <xf numFmtId="4" fontId="5" fillId="0" borderId="21" xfId="53" applyNumberFormat="1" applyFont="1" applyFill="1" applyBorder="1" applyAlignment="1">
      <alignment horizontal="center" vertical="center"/>
      <protection/>
    </xf>
    <xf numFmtId="4" fontId="5" fillId="0" borderId="15" xfId="53" applyNumberFormat="1" applyFont="1" applyFill="1" applyBorder="1" applyAlignment="1">
      <alignment vertical="center" wrapText="1"/>
      <protection/>
    </xf>
    <xf numFmtId="0" fontId="5" fillId="0" borderId="17" xfId="53" applyFont="1" applyFill="1" applyBorder="1" applyAlignment="1">
      <alignment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4" fontId="5" fillId="0" borderId="12" xfId="53" applyNumberFormat="1" applyFont="1" applyFill="1" applyBorder="1" applyAlignment="1">
      <alignment vertical="center" wrapText="1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 shrinkToFit="1"/>
      <protection/>
    </xf>
    <xf numFmtId="0" fontId="5" fillId="0" borderId="12" xfId="53" applyFont="1" applyFill="1" applyBorder="1" applyAlignment="1">
      <alignment vertical="center" wrapText="1"/>
      <protection/>
    </xf>
    <xf numFmtId="0" fontId="5" fillId="0" borderId="17" xfId="53" applyFont="1" applyFill="1" applyBorder="1" applyAlignment="1">
      <alignment vertical="center" wrapText="1"/>
      <protection/>
    </xf>
    <xf numFmtId="0" fontId="0" fillId="0" borderId="0" xfId="53" applyFill="1">
      <alignment/>
      <protection/>
    </xf>
    <xf numFmtId="0" fontId="13" fillId="0" borderId="22" xfId="53" applyFont="1" applyFill="1" applyBorder="1" applyAlignment="1">
      <alignment horizontal="center" vertical="center"/>
      <protection/>
    </xf>
    <xf numFmtId="0" fontId="13" fillId="0" borderId="17" xfId="53" applyFont="1" applyFill="1" applyBorder="1" applyAlignment="1">
      <alignment horizontal="center" vertical="center"/>
      <protection/>
    </xf>
    <xf numFmtId="0" fontId="14" fillId="0" borderId="23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30" fillId="0" borderId="0" xfId="53" applyFont="1" applyFill="1">
      <alignment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1" fontId="5" fillId="0" borderId="15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1" fontId="5" fillId="0" borderId="17" xfId="53" applyNumberFormat="1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/>
      <protection/>
    </xf>
    <xf numFmtId="1" fontId="5" fillId="0" borderId="15" xfId="53" applyNumberFormat="1" applyFont="1" applyFill="1" applyBorder="1" applyAlignment="1">
      <alignment horizontal="center" vertical="center"/>
      <protection/>
    </xf>
    <xf numFmtId="1" fontId="5" fillId="0" borderId="12" xfId="53" applyNumberFormat="1" applyFont="1" applyFill="1" applyBorder="1" applyAlignment="1">
      <alignment horizontal="center" vertical="center"/>
      <protection/>
    </xf>
    <xf numFmtId="1" fontId="5" fillId="0" borderId="12" xfId="54" applyNumberFormat="1" applyFont="1" applyFill="1" applyBorder="1" applyAlignment="1">
      <alignment horizontal="center" vertical="center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7" fillId="0" borderId="11" xfId="53" applyFont="1" applyBorder="1" applyAlignment="1">
      <alignment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vertical="center" wrapText="1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vertical="center"/>
      <protection/>
    </xf>
    <xf numFmtId="0" fontId="5" fillId="0" borderId="10" xfId="59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31" fillId="0" borderId="24" xfId="56" applyNumberFormat="1" applyFont="1" applyFill="1" applyBorder="1" applyAlignment="1">
      <alignment vertical="top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3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4" fontId="17" fillId="0" borderId="12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left" vertical="center" wrapText="1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0" fontId="12" fillId="0" borderId="18" xfId="53" applyFont="1" applyFill="1" applyBorder="1" applyAlignment="1">
      <alignment horizontal="left" vertical="center" wrapText="1"/>
      <protection/>
    </xf>
    <xf numFmtId="4" fontId="5" fillId="0" borderId="11" xfId="53" applyNumberFormat="1" applyFont="1" applyFill="1" applyBorder="1" applyAlignment="1">
      <alignment horizontal="center" vertical="center"/>
      <protection/>
    </xf>
    <xf numFmtId="4" fontId="5" fillId="0" borderId="18" xfId="53" applyNumberFormat="1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5" fillId="0" borderId="16" xfId="53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horizontal="center" vertical="center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4" fontId="14" fillId="0" borderId="11" xfId="53" applyNumberFormat="1" applyFont="1" applyFill="1" applyBorder="1" applyAlignment="1">
      <alignment horizontal="center" vertical="center"/>
      <protection/>
    </xf>
    <xf numFmtId="4" fontId="14" fillId="0" borderId="18" xfId="53" applyNumberFormat="1" applyFont="1" applyFill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4" fontId="14" fillId="0" borderId="10" xfId="53" applyNumberFormat="1" applyFont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18" xfId="53" applyFont="1" applyFill="1" applyBorder="1" applyAlignment="1">
      <alignment horizontal="center"/>
      <protection/>
    </xf>
    <xf numFmtId="4" fontId="7" fillId="0" borderId="11" xfId="53" applyNumberFormat="1" applyFont="1" applyFill="1" applyBorder="1" applyAlignment="1">
      <alignment horizontal="left" indent="7"/>
      <protection/>
    </xf>
    <xf numFmtId="4" fontId="7" fillId="0" borderId="18" xfId="53" applyNumberFormat="1" applyFont="1" applyFill="1" applyBorder="1" applyAlignment="1">
      <alignment horizontal="left" indent="7"/>
      <protection/>
    </xf>
    <xf numFmtId="4" fontId="7" fillId="0" borderId="11" xfId="53" applyNumberFormat="1" applyFont="1" applyFill="1" applyBorder="1" applyAlignment="1">
      <alignment horizontal="right" indent="6"/>
      <protection/>
    </xf>
    <xf numFmtId="4" fontId="7" fillId="0" borderId="18" xfId="53" applyNumberFormat="1" applyFont="1" applyFill="1" applyBorder="1" applyAlignment="1">
      <alignment horizontal="right" indent="6"/>
      <protection/>
    </xf>
    <xf numFmtId="0" fontId="17" fillId="0" borderId="0" xfId="53" applyFont="1" applyAlignment="1">
      <alignment horizontal="left"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8" xfId="53" applyFont="1" applyFill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right" indent="6"/>
      <protection/>
    </xf>
    <xf numFmtId="0" fontId="15" fillId="0" borderId="0" xfId="53" applyFont="1" applyFill="1" applyAlignment="1">
      <alignment horizontal="center"/>
      <protection/>
    </xf>
    <xf numFmtId="4" fontId="7" fillId="0" borderId="11" xfId="53" applyNumberFormat="1" applyFont="1" applyFill="1" applyBorder="1" applyAlignment="1">
      <alignment horizontal="right" indent="7"/>
      <protection/>
    </xf>
    <xf numFmtId="4" fontId="7" fillId="0" borderId="18" xfId="53" applyNumberFormat="1" applyFont="1" applyFill="1" applyBorder="1" applyAlignment="1">
      <alignment horizontal="right" indent="7"/>
      <protection/>
    </xf>
    <xf numFmtId="0" fontId="17" fillId="0" borderId="11" xfId="53" applyFont="1" applyFill="1" applyBorder="1" applyAlignment="1">
      <alignment horizontal="center"/>
      <protection/>
    </xf>
    <xf numFmtId="0" fontId="17" fillId="0" borderId="16" xfId="53" applyFont="1" applyFill="1" applyBorder="1" applyAlignment="1">
      <alignment horizontal="center"/>
      <protection/>
    </xf>
    <xf numFmtId="0" fontId="17" fillId="0" borderId="18" xfId="53" applyFont="1" applyFill="1" applyBorder="1" applyAlignment="1">
      <alignment horizontal="center"/>
      <protection/>
    </xf>
    <xf numFmtId="0" fontId="13" fillId="0" borderId="10" xfId="55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0" fontId="11" fillId="0" borderId="0" xfId="53" applyFont="1" applyFill="1" applyAlignment="1" applyProtection="1">
      <alignment horizontal="center"/>
      <protection locked="0"/>
    </xf>
    <xf numFmtId="0" fontId="8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 applyProtection="1">
      <alignment horizontal="center"/>
      <protection locked="0"/>
    </xf>
    <xf numFmtId="0" fontId="12" fillId="0" borderId="10" xfId="53" applyFont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center"/>
    </xf>
    <xf numFmtId="0" fontId="14" fillId="0" borderId="10" xfId="53" applyFont="1" applyFill="1" applyBorder="1" applyAlignment="1">
      <alignment horizontal="center" vertical="center" wrapText="1"/>
      <protection/>
    </xf>
    <xf numFmtId="4" fontId="12" fillId="0" borderId="10" xfId="44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/>
    </xf>
    <xf numFmtId="0" fontId="13" fillId="35" borderId="25" xfId="53" applyFont="1" applyFill="1" applyBorder="1" applyAlignment="1">
      <alignment horizontal="center" vertical="center"/>
      <protection/>
    </xf>
    <xf numFmtId="0" fontId="13" fillId="35" borderId="26" xfId="53" applyFont="1" applyFill="1" applyBorder="1" applyAlignment="1">
      <alignment horizontal="center" vertical="center"/>
      <protection/>
    </xf>
    <xf numFmtId="0" fontId="13" fillId="35" borderId="27" xfId="53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5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 wrapText="1" shrinkToFit="1"/>
      <protection/>
    </xf>
    <xf numFmtId="0" fontId="5" fillId="0" borderId="15" xfId="54" applyFont="1" applyFill="1" applyBorder="1" applyAlignment="1">
      <alignment horizontal="center" vertical="center" wrapText="1" shrinkToFit="1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28" xfId="54" applyFont="1" applyFill="1" applyBorder="1" applyAlignment="1">
      <alignment horizontal="center" vertical="center"/>
      <protection/>
    </xf>
    <xf numFmtId="4" fontId="5" fillId="0" borderId="19" xfId="54" applyNumberFormat="1" applyFont="1" applyFill="1" applyBorder="1" applyAlignment="1">
      <alignment horizontal="center" vertical="center" wrapText="1"/>
      <protection/>
    </xf>
    <xf numFmtId="4" fontId="5" fillId="0" borderId="15" xfId="54" applyNumberFormat="1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 shrinkToFit="1"/>
      <protection/>
    </xf>
    <xf numFmtId="0" fontId="13" fillId="35" borderId="29" xfId="53" applyFont="1" applyFill="1" applyBorder="1" applyAlignment="1">
      <alignment horizontal="center" vertical="center"/>
      <protection/>
    </xf>
    <xf numFmtId="0" fontId="13" fillId="35" borderId="30" xfId="53" applyFont="1" applyFill="1" applyBorder="1" applyAlignment="1">
      <alignment horizontal="center" vertical="center"/>
      <protection/>
    </xf>
    <xf numFmtId="0" fontId="13" fillId="35" borderId="31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15" fillId="35" borderId="25" xfId="53" applyFont="1" applyFill="1" applyBorder="1" applyAlignment="1">
      <alignment horizontal="center" vertical="center"/>
      <protection/>
    </xf>
    <xf numFmtId="0" fontId="15" fillId="35" borderId="26" xfId="53" applyFont="1" applyFill="1" applyBorder="1" applyAlignment="1">
      <alignment horizontal="center" vertical="center"/>
      <protection/>
    </xf>
    <xf numFmtId="0" fontId="15" fillId="35" borderId="27" xfId="53" applyFont="1" applyFill="1" applyBorder="1" applyAlignment="1">
      <alignment horizontal="center" vertical="center"/>
      <protection/>
    </xf>
    <xf numFmtId="0" fontId="15" fillId="35" borderId="29" xfId="53" applyFont="1" applyFill="1" applyBorder="1" applyAlignment="1">
      <alignment horizontal="center" vertical="center"/>
      <protection/>
    </xf>
    <xf numFmtId="0" fontId="15" fillId="35" borderId="30" xfId="53" applyFont="1" applyFill="1" applyBorder="1" applyAlignment="1">
      <alignment horizontal="center" vertical="center"/>
      <protection/>
    </xf>
    <xf numFmtId="0" fontId="15" fillId="35" borderId="31" xfId="53" applyFont="1" applyFill="1" applyBorder="1" applyAlignment="1">
      <alignment horizontal="center" vertical="center"/>
      <protection/>
    </xf>
    <xf numFmtId="0" fontId="5" fillId="0" borderId="19" xfId="54" applyFont="1" applyFill="1" applyBorder="1" applyAlignment="1">
      <alignment horizontal="center" vertical="center" wrapText="1" shrinkToFit="1"/>
      <protection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4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рплата стропальщик" xfId="55"/>
    <cellStyle name="Обычный_Лист1" xfId="56"/>
    <cellStyle name="Обычный_Масла навигации 2011" xfId="57"/>
    <cellStyle name="Обычный_Масла розница нацигации 2011" xfId="58"/>
    <cellStyle name="Обычный_опт" xfId="59"/>
    <cellStyle name="Обычный_предв.расчет с 1 апреля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ty\peo\Price\&#1050;&#1072;&#1083;&#1100;&#1082;&#1091;&#1083;&#1103;&#1094;&#1080;&#1080;%20&#1089;&#1086;&#1073;&#1089;&#1090;&#1074;&#1077;&#1085;&#1085;&#1099;&#1077;\2023\&#1052;&#1058;&#1056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.расх."/>
      <sheetName val="оборот."/>
      <sheetName val="амортиз"/>
      <sheetName val="затраты на 1 кв.м"/>
      <sheetName val="1 тн"/>
      <sheetName val="хран. на 1 кв.м"/>
      <sheetName val="конт.хран."/>
      <sheetName val="конт.аренда"/>
      <sheetName val="автотех.(стор.)"/>
      <sheetName val="автотех.(сотруд.)"/>
      <sheetName val="прайс"/>
      <sheetName val="СБК"/>
      <sheetName val="СБК прайс "/>
      <sheetName val="Сибнефть"/>
      <sheetName val="Лист1"/>
    </sheetNames>
    <sheetDataSet>
      <sheetData sheetId="5">
        <row r="26">
          <cell r="C26">
            <v>6.6</v>
          </cell>
          <cell r="D26">
            <v>24.6</v>
          </cell>
          <cell r="E26">
            <v>11.639999999999999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tabSelected="1" zoomScalePageLayoutView="0" workbookViewId="0" topLeftCell="A82">
      <selection activeCell="I101" sqref="I101"/>
    </sheetView>
  </sheetViews>
  <sheetFormatPr defaultColWidth="9.125" defaultRowHeight="13.5" customHeight="1"/>
  <cols>
    <col min="1" max="1" width="50.50390625" style="7" customWidth="1"/>
    <col min="2" max="2" width="36.625" style="7" customWidth="1"/>
    <col min="3" max="3" width="10.625" style="7" customWidth="1"/>
    <col min="4" max="6" width="11.375" style="7" customWidth="1"/>
    <col min="7" max="16384" width="9.125" style="7" customWidth="1"/>
  </cols>
  <sheetData>
    <row r="1" spans="1:6" ht="13.5" customHeight="1">
      <c r="A1" s="262" t="s">
        <v>19</v>
      </c>
      <c r="B1" s="262"/>
      <c r="C1" s="262"/>
      <c r="D1" s="262"/>
      <c r="E1" s="262"/>
      <c r="F1" s="262"/>
    </row>
    <row r="2" spans="1:6" ht="13.5" customHeight="1">
      <c r="A2" s="262" t="s">
        <v>332</v>
      </c>
      <c r="B2" s="262"/>
      <c r="C2" s="262"/>
      <c r="D2" s="262"/>
      <c r="E2" s="262"/>
      <c r="F2" s="262"/>
    </row>
    <row r="3" spans="1:6" ht="13.5" customHeight="1">
      <c r="A3" s="262" t="s">
        <v>845</v>
      </c>
      <c r="B3" s="262"/>
      <c r="C3" s="262"/>
      <c r="D3" s="262"/>
      <c r="E3" s="262"/>
      <c r="F3" s="262"/>
    </row>
    <row r="4" spans="1:6" ht="13.5" customHeight="1">
      <c r="A4" s="40"/>
      <c r="B4" s="40"/>
      <c r="C4" s="40"/>
      <c r="D4" s="40"/>
      <c r="E4" s="40"/>
      <c r="F4" s="40"/>
    </row>
    <row r="5" spans="1:6" ht="13.5" customHeight="1">
      <c r="A5" s="263" t="s">
        <v>264</v>
      </c>
      <c r="B5" s="263"/>
      <c r="C5" s="263"/>
      <c r="D5" s="263"/>
      <c r="E5" s="263"/>
      <c r="F5" s="263"/>
    </row>
    <row r="6" spans="1:6" ht="13.5" customHeight="1">
      <c r="A6" s="42"/>
      <c r="B6" s="42"/>
      <c r="C6" s="41"/>
      <c r="D6" s="41"/>
      <c r="E6" s="41"/>
      <c r="F6" s="41"/>
    </row>
    <row r="7" spans="1:6" ht="27" customHeight="1">
      <c r="A7" s="1" t="s">
        <v>1</v>
      </c>
      <c r="B7" s="1" t="s">
        <v>393</v>
      </c>
      <c r="C7" s="1" t="s">
        <v>49</v>
      </c>
      <c r="D7" s="2" t="s">
        <v>2</v>
      </c>
      <c r="E7" s="2" t="s">
        <v>317</v>
      </c>
      <c r="F7" s="2" t="s">
        <v>3</v>
      </c>
    </row>
    <row r="8" spans="1:6" ht="13.5" customHeight="1">
      <c r="A8" s="264" t="s">
        <v>333</v>
      </c>
      <c r="B8" s="265"/>
      <c r="C8" s="265"/>
      <c r="D8" s="265"/>
      <c r="E8" s="265"/>
      <c r="F8" s="266"/>
    </row>
    <row r="9" spans="1:6" ht="13.5" customHeight="1">
      <c r="A9" s="45" t="s">
        <v>178</v>
      </c>
      <c r="B9" s="24" t="s">
        <v>394</v>
      </c>
      <c r="C9" s="5" t="s">
        <v>72</v>
      </c>
      <c r="D9" s="4">
        <v>47400</v>
      </c>
      <c r="E9" s="4">
        <f aca="true" t="shared" si="0" ref="E9:E14">0.2*D9</f>
        <v>9480</v>
      </c>
      <c r="F9" s="4">
        <f aca="true" t="shared" si="1" ref="F9:F14">E9+D9</f>
        <v>56880</v>
      </c>
    </row>
    <row r="10" spans="1:6" ht="13.5" customHeight="1">
      <c r="A10" s="267" t="s">
        <v>96</v>
      </c>
      <c r="B10" s="24" t="s">
        <v>671</v>
      </c>
      <c r="C10" s="5" t="s">
        <v>72</v>
      </c>
      <c r="D10" s="4">
        <v>86100</v>
      </c>
      <c r="E10" s="4">
        <f t="shared" si="0"/>
        <v>17220</v>
      </c>
      <c r="F10" s="4">
        <f t="shared" si="1"/>
        <v>103320</v>
      </c>
    </row>
    <row r="11" spans="1:6" ht="13.5" customHeight="1">
      <c r="A11" s="268"/>
      <c r="B11" s="24" t="s">
        <v>672</v>
      </c>
      <c r="C11" s="5" t="s">
        <v>72</v>
      </c>
      <c r="D11" s="4">
        <v>86800</v>
      </c>
      <c r="E11" s="4">
        <f t="shared" si="0"/>
        <v>17360</v>
      </c>
      <c r="F11" s="4">
        <f t="shared" si="1"/>
        <v>104160</v>
      </c>
    </row>
    <row r="12" spans="1:6" ht="13.5" customHeight="1">
      <c r="A12" s="268"/>
      <c r="B12" s="24" t="s">
        <v>401</v>
      </c>
      <c r="C12" s="5" t="s">
        <v>72</v>
      </c>
      <c r="D12" s="4">
        <v>89000</v>
      </c>
      <c r="E12" s="4">
        <f t="shared" si="0"/>
        <v>17800</v>
      </c>
      <c r="F12" s="4">
        <f t="shared" si="1"/>
        <v>106800</v>
      </c>
    </row>
    <row r="13" spans="1:6" ht="13.5" customHeight="1">
      <c r="A13" s="267" t="s">
        <v>50</v>
      </c>
      <c r="B13" s="24" t="s">
        <v>671</v>
      </c>
      <c r="C13" s="5" t="s">
        <v>72</v>
      </c>
      <c r="D13" s="26">
        <v>88400</v>
      </c>
      <c r="E13" s="4">
        <f t="shared" si="0"/>
        <v>17680</v>
      </c>
      <c r="F13" s="4">
        <f t="shared" si="1"/>
        <v>106080</v>
      </c>
    </row>
    <row r="14" spans="1:6" ht="13.5" customHeight="1">
      <c r="A14" s="268"/>
      <c r="B14" s="24" t="s">
        <v>395</v>
      </c>
      <c r="C14" s="5" t="s">
        <v>72</v>
      </c>
      <c r="D14" s="26">
        <v>91300</v>
      </c>
      <c r="E14" s="4">
        <f t="shared" si="0"/>
        <v>18260</v>
      </c>
      <c r="F14" s="4">
        <f t="shared" si="1"/>
        <v>109560</v>
      </c>
    </row>
    <row r="15" spans="1:6" ht="13.5" customHeight="1">
      <c r="A15" s="264" t="s">
        <v>7</v>
      </c>
      <c r="B15" s="265"/>
      <c r="C15" s="265"/>
      <c r="D15" s="265"/>
      <c r="E15" s="265"/>
      <c r="F15" s="266"/>
    </row>
    <row r="16" spans="1:6" ht="13.5" customHeight="1">
      <c r="A16" s="267" t="s">
        <v>7</v>
      </c>
      <c r="B16" s="24" t="s">
        <v>671</v>
      </c>
      <c r="C16" s="5" t="s">
        <v>72</v>
      </c>
      <c r="D16" s="26">
        <v>92550</v>
      </c>
      <c r="E16" s="4">
        <f>0.2*D16</f>
        <v>18510</v>
      </c>
      <c r="F16" s="4">
        <f>E16+D16</f>
        <v>111060</v>
      </c>
    </row>
    <row r="17" spans="1:6" ht="13.5" customHeight="1">
      <c r="A17" s="268"/>
      <c r="B17" s="24" t="s">
        <v>672</v>
      </c>
      <c r="C17" s="5" t="s">
        <v>72</v>
      </c>
      <c r="D17" s="26">
        <v>95900</v>
      </c>
      <c r="E17" s="4">
        <f>0.2*D17</f>
        <v>19180</v>
      </c>
      <c r="F17" s="4">
        <f>E17+D17</f>
        <v>115080</v>
      </c>
    </row>
    <row r="18" spans="1:6" ht="13.5" customHeight="1">
      <c r="A18" s="268"/>
      <c r="B18" s="24" t="s">
        <v>401</v>
      </c>
      <c r="C18" s="5" t="s">
        <v>72</v>
      </c>
      <c r="D18" s="26">
        <v>100400</v>
      </c>
      <c r="E18" s="4">
        <f>0.2*D18</f>
        <v>20080</v>
      </c>
      <c r="F18" s="4">
        <f>E18+D18</f>
        <v>120480</v>
      </c>
    </row>
    <row r="19" spans="1:6" ht="13.5" customHeight="1">
      <c r="A19" s="264" t="s">
        <v>38</v>
      </c>
      <c r="B19" s="265"/>
      <c r="C19" s="265"/>
      <c r="D19" s="265"/>
      <c r="E19" s="265"/>
      <c r="F19" s="266"/>
    </row>
    <row r="20" spans="1:6" ht="13.5" customHeight="1">
      <c r="A20" s="267" t="s">
        <v>316</v>
      </c>
      <c r="B20" s="24" t="s">
        <v>671</v>
      </c>
      <c r="C20" s="5" t="s">
        <v>72</v>
      </c>
      <c r="D20" s="4">
        <v>95800</v>
      </c>
      <c r="E20" s="4">
        <f>0.2*D20</f>
        <v>19160</v>
      </c>
      <c r="F20" s="4">
        <f>E20+D20</f>
        <v>114960</v>
      </c>
    </row>
    <row r="21" spans="1:6" ht="13.5" customHeight="1">
      <c r="A21" s="269"/>
      <c r="B21" s="24" t="s">
        <v>395</v>
      </c>
      <c r="C21" s="5" t="s">
        <v>72</v>
      </c>
      <c r="D21" s="4">
        <v>100400</v>
      </c>
      <c r="E21" s="4">
        <f>0.2*D21</f>
        <v>20080</v>
      </c>
      <c r="F21" s="4">
        <f>E21+D21</f>
        <v>120480</v>
      </c>
    </row>
    <row r="22" spans="1:6" ht="13.5" customHeight="1">
      <c r="A22" s="46" t="s">
        <v>6</v>
      </c>
      <c r="B22" s="46" t="s">
        <v>394</v>
      </c>
      <c r="C22" s="5" t="s">
        <v>72</v>
      </c>
      <c r="D22" s="28">
        <v>232000</v>
      </c>
      <c r="E22" s="4">
        <f>0.2*D22</f>
        <v>46400</v>
      </c>
      <c r="F22" s="4">
        <f>E22+D22</f>
        <v>278400</v>
      </c>
    </row>
    <row r="23" spans="1:6" ht="13.5" customHeight="1">
      <c r="A23" s="24" t="s">
        <v>56</v>
      </c>
      <c r="B23" s="24" t="s">
        <v>394</v>
      </c>
      <c r="C23" s="5" t="s">
        <v>72</v>
      </c>
      <c r="D23" s="4">
        <v>535000</v>
      </c>
      <c r="E23" s="4">
        <f>0.2*D23</f>
        <v>107000</v>
      </c>
      <c r="F23" s="4">
        <f>E23+D23</f>
        <v>642000</v>
      </c>
    </row>
    <row r="24" spans="1:6" ht="13.5" customHeight="1">
      <c r="A24" s="270" t="s">
        <v>833</v>
      </c>
      <c r="B24" s="271"/>
      <c r="C24" s="271"/>
      <c r="D24" s="271"/>
      <c r="E24" s="271"/>
      <c r="F24" s="272"/>
    </row>
    <row r="25" spans="1:6" ht="13.5" customHeight="1">
      <c r="A25" s="24" t="s">
        <v>835</v>
      </c>
      <c r="B25" s="24" t="s">
        <v>834</v>
      </c>
      <c r="C25" s="5" t="s">
        <v>72</v>
      </c>
      <c r="D25" s="4">
        <v>91450</v>
      </c>
      <c r="E25" s="4">
        <f aca="true" t="shared" si="2" ref="E25:E30">0.2*D25</f>
        <v>18290</v>
      </c>
      <c r="F25" s="4">
        <f aca="true" t="shared" si="3" ref="F25:F30">SUM(D25:E25)</f>
        <v>109740</v>
      </c>
    </row>
    <row r="26" spans="1:6" ht="13.5" customHeight="1">
      <c r="A26" s="24" t="s">
        <v>836</v>
      </c>
      <c r="B26" s="24" t="s">
        <v>834</v>
      </c>
      <c r="C26" s="5" t="s">
        <v>72</v>
      </c>
      <c r="D26" s="4">
        <v>110350</v>
      </c>
      <c r="E26" s="4">
        <f t="shared" si="2"/>
        <v>22070</v>
      </c>
      <c r="F26" s="4">
        <f t="shared" si="3"/>
        <v>132420</v>
      </c>
    </row>
    <row r="27" spans="1:6" ht="13.5" customHeight="1">
      <c r="A27" s="24" t="s">
        <v>837</v>
      </c>
      <c r="B27" s="24" t="s">
        <v>834</v>
      </c>
      <c r="C27" s="5" t="s">
        <v>72</v>
      </c>
      <c r="D27" s="4">
        <v>95150</v>
      </c>
      <c r="E27" s="4">
        <f t="shared" si="2"/>
        <v>19030</v>
      </c>
      <c r="F27" s="4">
        <f t="shared" si="3"/>
        <v>114180</v>
      </c>
    </row>
    <row r="28" spans="1:6" ht="13.5" customHeight="1">
      <c r="A28" s="24" t="s">
        <v>838</v>
      </c>
      <c r="B28" s="24" t="s">
        <v>834</v>
      </c>
      <c r="C28" s="5" t="s">
        <v>72</v>
      </c>
      <c r="D28" s="4">
        <v>114050</v>
      </c>
      <c r="E28" s="4">
        <f t="shared" si="2"/>
        <v>22810</v>
      </c>
      <c r="F28" s="4">
        <f t="shared" si="3"/>
        <v>136860</v>
      </c>
    </row>
    <row r="29" spans="1:6" ht="13.5" customHeight="1">
      <c r="A29" s="24" t="s">
        <v>839</v>
      </c>
      <c r="B29" s="24" t="s">
        <v>834</v>
      </c>
      <c r="C29" s="5" t="s">
        <v>72</v>
      </c>
      <c r="D29" s="4">
        <v>93410</v>
      </c>
      <c r="E29" s="4">
        <f t="shared" si="2"/>
        <v>18682</v>
      </c>
      <c r="F29" s="4">
        <f t="shared" si="3"/>
        <v>112092</v>
      </c>
    </row>
    <row r="30" spans="1:6" ht="13.5" customHeight="1">
      <c r="A30" s="24" t="s">
        <v>840</v>
      </c>
      <c r="B30" s="24" t="s">
        <v>834</v>
      </c>
      <c r="C30" s="5" t="s">
        <v>72</v>
      </c>
      <c r="D30" s="4">
        <v>112310</v>
      </c>
      <c r="E30" s="4">
        <f t="shared" si="2"/>
        <v>22462</v>
      </c>
      <c r="F30" s="4">
        <f t="shared" si="3"/>
        <v>134772</v>
      </c>
    </row>
    <row r="31" spans="1:6" ht="13.5" customHeight="1">
      <c r="A31" s="259" t="s">
        <v>39</v>
      </c>
      <c r="B31" s="260"/>
      <c r="C31" s="260"/>
      <c r="D31" s="260"/>
      <c r="E31" s="260"/>
      <c r="F31" s="261"/>
    </row>
    <row r="32" spans="1:6" ht="13.5" customHeight="1">
      <c r="A32" s="21" t="s">
        <v>135</v>
      </c>
      <c r="B32" s="21" t="s">
        <v>394</v>
      </c>
      <c r="C32" s="5" t="s">
        <v>72</v>
      </c>
      <c r="D32" s="30">
        <v>131000</v>
      </c>
      <c r="E32" s="108">
        <f aca="true" t="shared" si="4" ref="E32:E108">0.2*D32</f>
        <v>26200</v>
      </c>
      <c r="F32" s="108">
        <f aca="true" t="shared" si="5" ref="F32:F63">E32+D32</f>
        <v>157200</v>
      </c>
    </row>
    <row r="33" spans="1:6" ht="13.5" customHeight="1">
      <c r="A33" s="43" t="s">
        <v>673</v>
      </c>
      <c r="B33" s="21" t="s">
        <v>394</v>
      </c>
      <c r="C33" s="56" t="s">
        <v>72</v>
      </c>
      <c r="D33" s="30">
        <v>117000</v>
      </c>
      <c r="E33" s="108">
        <f t="shared" si="4"/>
        <v>23400</v>
      </c>
      <c r="F33" s="108">
        <f t="shared" si="5"/>
        <v>140400</v>
      </c>
    </row>
    <row r="34" spans="1:6" ht="13.5" customHeight="1">
      <c r="A34" s="21" t="s">
        <v>136</v>
      </c>
      <c r="B34" s="21" t="s">
        <v>394</v>
      </c>
      <c r="C34" s="5" t="s">
        <v>72</v>
      </c>
      <c r="D34" s="30">
        <v>187600</v>
      </c>
      <c r="E34" s="108">
        <f t="shared" si="4"/>
        <v>37520</v>
      </c>
      <c r="F34" s="108">
        <f t="shared" si="5"/>
        <v>225120</v>
      </c>
    </row>
    <row r="35" spans="1:6" ht="13.5" customHeight="1">
      <c r="A35" s="23" t="s">
        <v>137</v>
      </c>
      <c r="B35" s="21" t="s">
        <v>394</v>
      </c>
      <c r="C35" s="5" t="s">
        <v>72</v>
      </c>
      <c r="D35" s="30">
        <v>381150</v>
      </c>
      <c r="E35" s="108">
        <f t="shared" si="4"/>
        <v>76230</v>
      </c>
      <c r="F35" s="108">
        <f t="shared" si="5"/>
        <v>457380</v>
      </c>
    </row>
    <row r="36" spans="1:6" ht="13.5" customHeight="1">
      <c r="A36" s="23" t="s">
        <v>674</v>
      </c>
      <c r="B36" s="21" t="s">
        <v>394</v>
      </c>
      <c r="C36" s="5" t="s">
        <v>72</v>
      </c>
      <c r="D36" s="30">
        <v>310000</v>
      </c>
      <c r="E36" s="108">
        <f t="shared" si="4"/>
        <v>62000</v>
      </c>
      <c r="F36" s="108">
        <f t="shared" si="5"/>
        <v>372000</v>
      </c>
    </row>
    <row r="37" spans="1:6" ht="13.5" customHeight="1">
      <c r="A37" s="23" t="s">
        <v>675</v>
      </c>
      <c r="B37" s="21" t="s">
        <v>394</v>
      </c>
      <c r="C37" s="5" t="s">
        <v>72</v>
      </c>
      <c r="D37" s="30">
        <v>315000</v>
      </c>
      <c r="E37" s="108">
        <f t="shared" si="4"/>
        <v>63000</v>
      </c>
      <c r="F37" s="108">
        <f t="shared" si="5"/>
        <v>378000</v>
      </c>
    </row>
    <row r="38" spans="1:6" ht="13.5" customHeight="1">
      <c r="A38" s="255" t="s">
        <v>846</v>
      </c>
      <c r="B38" s="21" t="s">
        <v>394</v>
      </c>
      <c r="C38" s="5" t="s">
        <v>72</v>
      </c>
      <c r="D38" s="30">
        <v>412000</v>
      </c>
      <c r="E38" s="108">
        <f t="shared" si="4"/>
        <v>82400</v>
      </c>
      <c r="F38" s="108">
        <f t="shared" si="5"/>
        <v>494400</v>
      </c>
    </row>
    <row r="39" spans="1:6" ht="13.5" customHeight="1">
      <c r="A39" s="23" t="s">
        <v>676</v>
      </c>
      <c r="B39" s="21" t="s">
        <v>394</v>
      </c>
      <c r="C39" s="5" t="s">
        <v>72</v>
      </c>
      <c r="D39" s="30">
        <v>433000</v>
      </c>
      <c r="E39" s="108">
        <f t="shared" si="4"/>
        <v>86600</v>
      </c>
      <c r="F39" s="108">
        <f t="shared" si="5"/>
        <v>519600</v>
      </c>
    </row>
    <row r="40" spans="1:6" ht="13.5" customHeight="1">
      <c r="A40" s="23" t="s">
        <v>847</v>
      </c>
      <c r="B40" s="21" t="s">
        <v>394</v>
      </c>
      <c r="C40" s="5" t="s">
        <v>72</v>
      </c>
      <c r="D40" s="30">
        <v>237000</v>
      </c>
      <c r="E40" s="108">
        <f t="shared" si="4"/>
        <v>47400</v>
      </c>
      <c r="F40" s="108">
        <f t="shared" si="5"/>
        <v>284400</v>
      </c>
    </row>
    <row r="41" spans="1:6" ht="13.5" customHeight="1">
      <c r="A41" s="23" t="s">
        <v>848</v>
      </c>
      <c r="B41" s="21" t="s">
        <v>394</v>
      </c>
      <c r="C41" s="5" t="s">
        <v>72</v>
      </c>
      <c r="D41" s="30">
        <v>242000</v>
      </c>
      <c r="E41" s="108">
        <f t="shared" si="4"/>
        <v>48400</v>
      </c>
      <c r="F41" s="108">
        <f t="shared" si="5"/>
        <v>290400</v>
      </c>
    </row>
    <row r="42" spans="1:6" ht="13.5" customHeight="1">
      <c r="A42" s="23" t="s">
        <v>849</v>
      </c>
      <c r="B42" s="21" t="s">
        <v>394</v>
      </c>
      <c r="C42" s="5" t="s">
        <v>72</v>
      </c>
      <c r="D42" s="30">
        <v>282000</v>
      </c>
      <c r="E42" s="108">
        <f t="shared" si="4"/>
        <v>56400</v>
      </c>
      <c r="F42" s="108">
        <f t="shared" si="5"/>
        <v>338400</v>
      </c>
    </row>
    <row r="43" spans="1:6" ht="13.5" customHeight="1">
      <c r="A43" s="23" t="s">
        <v>850</v>
      </c>
      <c r="B43" s="21" t="s">
        <v>394</v>
      </c>
      <c r="C43" s="5" t="s">
        <v>72</v>
      </c>
      <c r="D43" s="30">
        <v>206000</v>
      </c>
      <c r="E43" s="108">
        <f t="shared" si="4"/>
        <v>41200</v>
      </c>
      <c r="F43" s="108">
        <f t="shared" si="5"/>
        <v>247200</v>
      </c>
    </row>
    <row r="44" spans="1:6" ht="13.5" customHeight="1">
      <c r="A44" s="23" t="s">
        <v>851</v>
      </c>
      <c r="B44" s="21" t="s">
        <v>394</v>
      </c>
      <c r="C44" s="5" t="s">
        <v>72</v>
      </c>
      <c r="D44" s="30">
        <v>170000</v>
      </c>
      <c r="E44" s="108">
        <f t="shared" si="4"/>
        <v>34000</v>
      </c>
      <c r="F44" s="108">
        <f t="shared" si="5"/>
        <v>204000</v>
      </c>
    </row>
    <row r="45" spans="1:6" ht="13.5" customHeight="1">
      <c r="A45" s="23" t="s">
        <v>402</v>
      </c>
      <c r="B45" s="21" t="s">
        <v>394</v>
      </c>
      <c r="C45" s="5" t="s">
        <v>72</v>
      </c>
      <c r="D45" s="30">
        <v>186000</v>
      </c>
      <c r="E45" s="108">
        <f t="shared" si="4"/>
        <v>37200</v>
      </c>
      <c r="F45" s="108">
        <f t="shared" si="5"/>
        <v>223200</v>
      </c>
    </row>
    <row r="46" spans="1:6" ht="13.5" customHeight="1">
      <c r="A46" s="23" t="s">
        <v>403</v>
      </c>
      <c r="B46" s="21" t="s">
        <v>394</v>
      </c>
      <c r="C46" s="5" t="s">
        <v>72</v>
      </c>
      <c r="D46" s="30">
        <v>155300</v>
      </c>
      <c r="E46" s="108">
        <f t="shared" si="4"/>
        <v>31060</v>
      </c>
      <c r="F46" s="108">
        <f t="shared" si="5"/>
        <v>186360</v>
      </c>
    </row>
    <row r="47" spans="1:6" ht="13.5" customHeight="1">
      <c r="A47" s="23" t="s">
        <v>852</v>
      </c>
      <c r="B47" s="21" t="s">
        <v>394</v>
      </c>
      <c r="C47" s="5" t="s">
        <v>72</v>
      </c>
      <c r="D47" s="30">
        <v>203000</v>
      </c>
      <c r="E47" s="108">
        <f t="shared" si="4"/>
        <v>40600</v>
      </c>
      <c r="F47" s="108">
        <f t="shared" si="5"/>
        <v>243600</v>
      </c>
    </row>
    <row r="48" spans="1:6" ht="13.5" customHeight="1">
      <c r="A48" s="23" t="s">
        <v>853</v>
      </c>
      <c r="B48" s="21" t="s">
        <v>394</v>
      </c>
      <c r="C48" s="5" t="s">
        <v>72</v>
      </c>
      <c r="D48" s="30">
        <v>280000</v>
      </c>
      <c r="E48" s="108">
        <f t="shared" si="4"/>
        <v>56000</v>
      </c>
      <c r="F48" s="108">
        <f t="shared" si="5"/>
        <v>336000</v>
      </c>
    </row>
    <row r="49" spans="1:6" ht="13.5" customHeight="1">
      <c r="A49" s="24" t="s">
        <v>138</v>
      </c>
      <c r="B49" s="21" t="s">
        <v>394</v>
      </c>
      <c r="C49" s="5" t="s">
        <v>72</v>
      </c>
      <c r="D49" s="108">
        <v>98000</v>
      </c>
      <c r="E49" s="108">
        <f t="shared" si="4"/>
        <v>19600</v>
      </c>
      <c r="F49" s="108">
        <f t="shared" si="5"/>
        <v>117600</v>
      </c>
    </row>
    <row r="50" spans="1:6" ht="13.5" customHeight="1">
      <c r="A50" s="24" t="s">
        <v>139</v>
      </c>
      <c r="B50" s="21" t="s">
        <v>394</v>
      </c>
      <c r="C50" s="5" t="s">
        <v>72</v>
      </c>
      <c r="D50" s="108">
        <v>150000</v>
      </c>
      <c r="E50" s="108">
        <f t="shared" si="4"/>
        <v>30000</v>
      </c>
      <c r="F50" s="108">
        <f t="shared" si="5"/>
        <v>180000</v>
      </c>
    </row>
    <row r="51" spans="1:6" ht="13.5" customHeight="1">
      <c r="A51" s="45" t="s">
        <v>140</v>
      </c>
      <c r="B51" s="21" t="s">
        <v>394</v>
      </c>
      <c r="C51" s="5" t="s">
        <v>72</v>
      </c>
      <c r="D51" s="108">
        <v>153000</v>
      </c>
      <c r="E51" s="108">
        <f t="shared" si="4"/>
        <v>30600</v>
      </c>
      <c r="F51" s="108">
        <f t="shared" si="5"/>
        <v>183600</v>
      </c>
    </row>
    <row r="52" spans="1:6" ht="13.5" customHeight="1">
      <c r="A52" s="45" t="s">
        <v>854</v>
      </c>
      <c r="B52" s="21" t="s">
        <v>394</v>
      </c>
      <c r="C52" s="5" t="s">
        <v>72</v>
      </c>
      <c r="D52" s="108">
        <v>140000</v>
      </c>
      <c r="E52" s="108">
        <f t="shared" si="4"/>
        <v>28000</v>
      </c>
      <c r="F52" s="108">
        <f t="shared" si="5"/>
        <v>168000</v>
      </c>
    </row>
    <row r="53" spans="1:6" ht="13.5" customHeight="1">
      <c r="A53" s="45" t="s">
        <v>141</v>
      </c>
      <c r="B53" s="21" t="s">
        <v>394</v>
      </c>
      <c r="C53" s="5" t="s">
        <v>72</v>
      </c>
      <c r="D53" s="108">
        <v>205000</v>
      </c>
      <c r="E53" s="108">
        <f t="shared" si="4"/>
        <v>41000</v>
      </c>
      <c r="F53" s="108">
        <f t="shared" si="5"/>
        <v>246000</v>
      </c>
    </row>
    <row r="54" spans="1:6" ht="13.5" customHeight="1">
      <c r="A54" s="45" t="s">
        <v>404</v>
      </c>
      <c r="B54" s="21" t="s">
        <v>394</v>
      </c>
      <c r="C54" s="5" t="s">
        <v>72</v>
      </c>
      <c r="D54" s="108">
        <v>78750</v>
      </c>
      <c r="E54" s="108">
        <f t="shared" si="4"/>
        <v>15750</v>
      </c>
      <c r="F54" s="108">
        <f t="shared" si="5"/>
        <v>94500</v>
      </c>
    </row>
    <row r="55" spans="1:6" ht="13.5" customHeight="1">
      <c r="A55" s="49" t="s">
        <v>405</v>
      </c>
      <c r="B55" s="21" t="s">
        <v>394</v>
      </c>
      <c r="C55" s="5" t="s">
        <v>72</v>
      </c>
      <c r="D55" s="108">
        <v>76000</v>
      </c>
      <c r="E55" s="108">
        <f t="shared" si="4"/>
        <v>15200</v>
      </c>
      <c r="F55" s="108">
        <f t="shared" si="5"/>
        <v>91200</v>
      </c>
    </row>
    <row r="56" spans="1:6" ht="13.5" customHeight="1">
      <c r="A56" s="45" t="s">
        <v>142</v>
      </c>
      <c r="B56" s="21" t="s">
        <v>394</v>
      </c>
      <c r="C56" s="5" t="s">
        <v>72</v>
      </c>
      <c r="D56" s="108">
        <v>115000</v>
      </c>
      <c r="E56" s="108">
        <f t="shared" si="4"/>
        <v>23000</v>
      </c>
      <c r="F56" s="108">
        <f t="shared" si="5"/>
        <v>138000</v>
      </c>
    </row>
    <row r="57" spans="1:6" ht="13.5" customHeight="1">
      <c r="A57" s="45" t="s">
        <v>855</v>
      </c>
      <c r="B57" s="21" t="s">
        <v>394</v>
      </c>
      <c r="C57" s="5" t="s">
        <v>72</v>
      </c>
      <c r="D57" s="108">
        <v>128000</v>
      </c>
      <c r="E57" s="108">
        <f t="shared" si="4"/>
        <v>25600</v>
      </c>
      <c r="F57" s="108">
        <f t="shared" si="5"/>
        <v>153600</v>
      </c>
    </row>
    <row r="58" spans="1:6" ht="13.5" customHeight="1">
      <c r="A58" s="45" t="s">
        <v>406</v>
      </c>
      <c r="B58" s="21" t="s">
        <v>394</v>
      </c>
      <c r="C58" s="5" t="s">
        <v>72</v>
      </c>
      <c r="D58" s="108">
        <v>65400</v>
      </c>
      <c r="E58" s="108">
        <f t="shared" si="4"/>
        <v>13080</v>
      </c>
      <c r="F58" s="108">
        <f t="shared" si="5"/>
        <v>78480</v>
      </c>
    </row>
    <row r="59" spans="1:6" ht="13.5" customHeight="1">
      <c r="A59" s="45" t="s">
        <v>143</v>
      </c>
      <c r="B59" s="21" t="s">
        <v>394</v>
      </c>
      <c r="C59" s="5" t="s">
        <v>72</v>
      </c>
      <c r="D59" s="108">
        <v>118700</v>
      </c>
      <c r="E59" s="108">
        <f t="shared" si="4"/>
        <v>23740</v>
      </c>
      <c r="F59" s="108">
        <f t="shared" si="5"/>
        <v>142440</v>
      </c>
    </row>
    <row r="60" spans="1:6" ht="13.5" customHeight="1">
      <c r="A60" s="47" t="s">
        <v>856</v>
      </c>
      <c r="B60" s="21" t="s">
        <v>394</v>
      </c>
      <c r="C60" s="5" t="s">
        <v>72</v>
      </c>
      <c r="D60" s="151">
        <v>215000</v>
      </c>
      <c r="E60" s="108">
        <f t="shared" si="4"/>
        <v>43000</v>
      </c>
      <c r="F60" s="108">
        <f t="shared" si="5"/>
        <v>258000</v>
      </c>
    </row>
    <row r="61" spans="1:6" ht="13.5" customHeight="1">
      <c r="A61" s="47" t="s">
        <v>144</v>
      </c>
      <c r="B61" s="21" t="s">
        <v>394</v>
      </c>
      <c r="C61" s="5" t="s">
        <v>72</v>
      </c>
      <c r="D61" s="151">
        <v>198800</v>
      </c>
      <c r="E61" s="108">
        <f t="shared" si="4"/>
        <v>39760</v>
      </c>
      <c r="F61" s="108">
        <f t="shared" si="5"/>
        <v>238560</v>
      </c>
    </row>
    <row r="62" spans="1:6" ht="13.5" customHeight="1">
      <c r="A62" s="47" t="s">
        <v>857</v>
      </c>
      <c r="B62" s="21" t="s">
        <v>394</v>
      </c>
      <c r="C62" s="5" t="s">
        <v>72</v>
      </c>
      <c r="D62" s="151">
        <v>174000</v>
      </c>
      <c r="E62" s="108">
        <f t="shared" si="4"/>
        <v>34800</v>
      </c>
      <c r="F62" s="108">
        <f t="shared" si="5"/>
        <v>208800</v>
      </c>
    </row>
    <row r="63" spans="1:6" ht="13.5" customHeight="1">
      <c r="A63" s="23" t="s">
        <v>145</v>
      </c>
      <c r="B63" s="21" t="s">
        <v>394</v>
      </c>
      <c r="C63" s="5" t="s">
        <v>72</v>
      </c>
      <c r="D63" s="30">
        <v>121000</v>
      </c>
      <c r="E63" s="108">
        <f t="shared" si="4"/>
        <v>24200</v>
      </c>
      <c r="F63" s="108">
        <f t="shared" si="5"/>
        <v>145200</v>
      </c>
    </row>
    <row r="64" spans="1:6" ht="13.5" customHeight="1">
      <c r="A64" s="259" t="s">
        <v>9</v>
      </c>
      <c r="B64" s="260"/>
      <c r="C64" s="260"/>
      <c r="D64" s="260"/>
      <c r="E64" s="260"/>
      <c r="F64" s="261"/>
    </row>
    <row r="65" spans="1:6" ht="13.5" customHeight="1">
      <c r="A65" s="24" t="s">
        <v>407</v>
      </c>
      <c r="B65" s="24" t="s">
        <v>394</v>
      </c>
      <c r="C65" s="5" t="s">
        <v>72</v>
      </c>
      <c r="D65" s="150">
        <v>751000</v>
      </c>
      <c r="E65" s="108">
        <f t="shared" si="4"/>
        <v>150200</v>
      </c>
      <c r="F65" s="108">
        <f aca="true" t="shared" si="6" ref="F65:F78">E65+D65</f>
        <v>901200</v>
      </c>
    </row>
    <row r="66" spans="1:6" ht="13.5" customHeight="1">
      <c r="A66" s="24" t="s">
        <v>677</v>
      </c>
      <c r="B66" s="24" t="s">
        <v>394</v>
      </c>
      <c r="C66" s="5" t="s">
        <v>72</v>
      </c>
      <c r="D66" s="150">
        <v>484500</v>
      </c>
      <c r="E66" s="108">
        <f t="shared" si="4"/>
        <v>96900</v>
      </c>
      <c r="F66" s="108">
        <f t="shared" si="6"/>
        <v>581400</v>
      </c>
    </row>
    <row r="67" spans="1:6" ht="13.5" customHeight="1">
      <c r="A67" s="24" t="s">
        <v>678</v>
      </c>
      <c r="B67" s="24" t="s">
        <v>394</v>
      </c>
      <c r="C67" s="5" t="s">
        <v>72</v>
      </c>
      <c r="D67" s="150">
        <v>360900</v>
      </c>
      <c r="E67" s="108">
        <f t="shared" si="4"/>
        <v>72180</v>
      </c>
      <c r="F67" s="108">
        <f t="shared" si="6"/>
        <v>433080</v>
      </c>
    </row>
    <row r="68" spans="1:6" ht="13.5" customHeight="1">
      <c r="A68" s="24" t="s">
        <v>107</v>
      </c>
      <c r="B68" s="24" t="s">
        <v>394</v>
      </c>
      <c r="C68" s="5" t="s">
        <v>72</v>
      </c>
      <c r="D68" s="108">
        <v>291300</v>
      </c>
      <c r="E68" s="108">
        <f t="shared" si="4"/>
        <v>58260</v>
      </c>
      <c r="F68" s="108">
        <f t="shared" si="6"/>
        <v>349560</v>
      </c>
    </row>
    <row r="69" spans="1:6" ht="13.5" customHeight="1">
      <c r="A69" s="24" t="s">
        <v>858</v>
      </c>
      <c r="B69" s="24" t="s">
        <v>394</v>
      </c>
      <c r="C69" s="5" t="s">
        <v>72</v>
      </c>
      <c r="D69" s="108">
        <v>282000</v>
      </c>
      <c r="E69" s="108">
        <f t="shared" si="4"/>
        <v>56400</v>
      </c>
      <c r="F69" s="108">
        <f t="shared" si="6"/>
        <v>338400</v>
      </c>
    </row>
    <row r="70" spans="1:6" ht="13.5" customHeight="1">
      <c r="A70" s="24" t="s">
        <v>859</v>
      </c>
      <c r="B70" s="24" t="s">
        <v>394</v>
      </c>
      <c r="C70" s="5" t="s">
        <v>72</v>
      </c>
      <c r="D70" s="108">
        <v>230000</v>
      </c>
      <c r="E70" s="108">
        <f t="shared" si="4"/>
        <v>46000</v>
      </c>
      <c r="F70" s="108">
        <f t="shared" si="6"/>
        <v>276000</v>
      </c>
    </row>
    <row r="71" spans="1:6" ht="13.5" customHeight="1">
      <c r="A71" s="24" t="s">
        <v>146</v>
      </c>
      <c r="B71" s="24" t="s">
        <v>394</v>
      </c>
      <c r="C71" s="5" t="s">
        <v>72</v>
      </c>
      <c r="D71" s="108">
        <v>111250</v>
      </c>
      <c r="E71" s="108">
        <f t="shared" si="4"/>
        <v>22250</v>
      </c>
      <c r="F71" s="108">
        <f t="shared" si="6"/>
        <v>133500</v>
      </c>
    </row>
    <row r="72" spans="1:6" ht="13.5" customHeight="1">
      <c r="A72" s="45" t="s">
        <v>147</v>
      </c>
      <c r="B72" s="24" t="s">
        <v>394</v>
      </c>
      <c r="C72" s="5" t="s">
        <v>72</v>
      </c>
      <c r="D72" s="108">
        <v>52210</v>
      </c>
      <c r="E72" s="108">
        <f t="shared" si="4"/>
        <v>10442</v>
      </c>
      <c r="F72" s="108">
        <f t="shared" si="6"/>
        <v>62652</v>
      </c>
    </row>
    <row r="73" spans="1:6" ht="13.5" customHeight="1">
      <c r="A73" s="24" t="s">
        <v>148</v>
      </c>
      <c r="B73" s="24" t="s">
        <v>394</v>
      </c>
      <c r="C73" s="5" t="s">
        <v>72</v>
      </c>
      <c r="D73" s="108">
        <v>200000</v>
      </c>
      <c r="E73" s="108">
        <f t="shared" si="4"/>
        <v>40000</v>
      </c>
      <c r="F73" s="108">
        <f t="shared" si="6"/>
        <v>240000</v>
      </c>
    </row>
    <row r="74" spans="1:6" ht="13.5" customHeight="1">
      <c r="A74" s="45" t="s">
        <v>149</v>
      </c>
      <c r="B74" s="24" t="s">
        <v>394</v>
      </c>
      <c r="C74" s="5" t="s">
        <v>72</v>
      </c>
      <c r="D74" s="108">
        <v>72200</v>
      </c>
      <c r="E74" s="108">
        <f t="shared" si="4"/>
        <v>14440</v>
      </c>
      <c r="F74" s="108">
        <f t="shared" si="6"/>
        <v>86640</v>
      </c>
    </row>
    <row r="75" spans="1:6" ht="13.5" customHeight="1">
      <c r="A75" s="45" t="s">
        <v>150</v>
      </c>
      <c r="B75" s="24" t="s">
        <v>394</v>
      </c>
      <c r="C75" s="5" t="s">
        <v>72</v>
      </c>
      <c r="D75" s="108">
        <v>67900</v>
      </c>
      <c r="E75" s="108">
        <f t="shared" si="4"/>
        <v>13580</v>
      </c>
      <c r="F75" s="108">
        <f t="shared" si="6"/>
        <v>81480</v>
      </c>
    </row>
    <row r="76" spans="1:6" ht="13.5" customHeight="1">
      <c r="A76" s="24" t="s">
        <v>408</v>
      </c>
      <c r="B76" s="24" t="s">
        <v>394</v>
      </c>
      <c r="C76" s="5" t="s">
        <v>72</v>
      </c>
      <c r="D76" s="108">
        <v>197300</v>
      </c>
      <c r="E76" s="108">
        <f t="shared" si="4"/>
        <v>39460</v>
      </c>
      <c r="F76" s="108">
        <f t="shared" si="6"/>
        <v>236760</v>
      </c>
    </row>
    <row r="77" spans="1:6" ht="13.5" customHeight="1">
      <c r="A77" s="80" t="s">
        <v>409</v>
      </c>
      <c r="B77" s="24" t="s">
        <v>394</v>
      </c>
      <c r="C77" s="5" t="s">
        <v>72</v>
      </c>
      <c r="D77" s="108">
        <v>232000</v>
      </c>
      <c r="E77" s="108">
        <f t="shared" si="4"/>
        <v>46400</v>
      </c>
      <c r="F77" s="108">
        <f t="shared" si="6"/>
        <v>278400</v>
      </c>
    </row>
    <row r="78" spans="1:6" ht="13.5" customHeight="1">
      <c r="A78" s="24" t="s">
        <v>151</v>
      </c>
      <c r="B78" s="24" t="s">
        <v>394</v>
      </c>
      <c r="C78" s="5" t="s">
        <v>72</v>
      </c>
      <c r="D78" s="108">
        <v>150000</v>
      </c>
      <c r="E78" s="108">
        <f t="shared" si="4"/>
        <v>30000</v>
      </c>
      <c r="F78" s="108">
        <f t="shared" si="6"/>
        <v>180000</v>
      </c>
    </row>
    <row r="79" spans="1:6" ht="13.5" customHeight="1">
      <c r="A79" s="259" t="s">
        <v>20</v>
      </c>
      <c r="B79" s="260"/>
      <c r="C79" s="260"/>
      <c r="D79" s="260"/>
      <c r="E79" s="260"/>
      <c r="F79" s="261"/>
    </row>
    <row r="80" spans="1:6" ht="13.5" customHeight="1">
      <c r="A80" s="24" t="s">
        <v>410</v>
      </c>
      <c r="B80" s="24" t="s">
        <v>394</v>
      </c>
      <c r="C80" s="5" t="s">
        <v>72</v>
      </c>
      <c r="D80" s="150">
        <v>109900</v>
      </c>
      <c r="E80" s="108">
        <f t="shared" si="4"/>
        <v>21980</v>
      </c>
      <c r="F80" s="108">
        <f>E80+D80</f>
        <v>131880</v>
      </c>
    </row>
    <row r="81" spans="1:6" ht="13.5" customHeight="1">
      <c r="A81" s="259" t="s">
        <v>21</v>
      </c>
      <c r="B81" s="260"/>
      <c r="C81" s="260"/>
      <c r="D81" s="260"/>
      <c r="E81" s="260"/>
      <c r="F81" s="261"/>
    </row>
    <row r="82" spans="1:6" ht="13.5" customHeight="1">
      <c r="A82" s="24" t="s">
        <v>152</v>
      </c>
      <c r="B82" s="24" t="s">
        <v>394</v>
      </c>
      <c r="C82" s="5" t="s">
        <v>72</v>
      </c>
      <c r="D82" s="108">
        <v>65000</v>
      </c>
      <c r="E82" s="108">
        <f t="shared" si="4"/>
        <v>13000</v>
      </c>
      <c r="F82" s="108">
        <f>E82+D82</f>
        <v>78000</v>
      </c>
    </row>
    <row r="83" spans="1:6" ht="13.5" customHeight="1">
      <c r="A83" s="24" t="s">
        <v>153</v>
      </c>
      <c r="B83" s="24" t="s">
        <v>394</v>
      </c>
      <c r="C83" s="5" t="s">
        <v>72</v>
      </c>
      <c r="D83" s="108">
        <v>69000</v>
      </c>
      <c r="E83" s="108">
        <f t="shared" si="4"/>
        <v>13800</v>
      </c>
      <c r="F83" s="108">
        <f>E83+D83</f>
        <v>82800</v>
      </c>
    </row>
    <row r="84" spans="1:6" ht="13.5" customHeight="1">
      <c r="A84" s="259" t="s">
        <v>10</v>
      </c>
      <c r="B84" s="260"/>
      <c r="C84" s="260"/>
      <c r="D84" s="260"/>
      <c r="E84" s="260"/>
      <c r="F84" s="261"/>
    </row>
    <row r="85" spans="1:6" ht="13.5" customHeight="1">
      <c r="A85" s="24" t="s">
        <v>158</v>
      </c>
      <c r="B85" s="24" t="s">
        <v>394</v>
      </c>
      <c r="C85" s="5" t="s">
        <v>72</v>
      </c>
      <c r="D85" s="108">
        <v>164000</v>
      </c>
      <c r="E85" s="108">
        <f t="shared" si="4"/>
        <v>32800</v>
      </c>
      <c r="F85" s="108">
        <f>E85+D85</f>
        <v>196800</v>
      </c>
    </row>
    <row r="86" spans="1:6" ht="13.5" customHeight="1">
      <c r="A86" s="24" t="s">
        <v>154</v>
      </c>
      <c r="B86" s="24" t="s">
        <v>394</v>
      </c>
      <c r="C86" s="5" t="s">
        <v>72</v>
      </c>
      <c r="D86" s="108">
        <v>306100</v>
      </c>
      <c r="E86" s="108">
        <f t="shared" si="4"/>
        <v>61220</v>
      </c>
      <c r="F86" s="108">
        <f aca="true" t="shared" si="7" ref="F86:F91">E86+D86</f>
        <v>367320</v>
      </c>
    </row>
    <row r="87" spans="1:6" ht="13.5" customHeight="1">
      <c r="A87" s="24" t="s">
        <v>155</v>
      </c>
      <c r="B87" s="24" t="s">
        <v>394</v>
      </c>
      <c r="C87" s="5" t="s">
        <v>72</v>
      </c>
      <c r="D87" s="108">
        <v>871600</v>
      </c>
      <c r="E87" s="108">
        <f t="shared" si="4"/>
        <v>174320</v>
      </c>
      <c r="F87" s="108">
        <f t="shared" si="7"/>
        <v>1045920</v>
      </c>
    </row>
    <row r="88" spans="1:6" ht="13.5" customHeight="1">
      <c r="A88" s="24" t="s">
        <v>156</v>
      </c>
      <c r="B88" s="24" t="s">
        <v>394</v>
      </c>
      <c r="C88" s="5" t="s">
        <v>72</v>
      </c>
      <c r="D88" s="108">
        <v>60800</v>
      </c>
      <c r="E88" s="108">
        <f t="shared" si="4"/>
        <v>12160</v>
      </c>
      <c r="F88" s="108">
        <f t="shared" si="7"/>
        <v>72960</v>
      </c>
    </row>
    <row r="89" spans="1:6" ht="13.5" customHeight="1">
      <c r="A89" s="24" t="s">
        <v>157</v>
      </c>
      <c r="B89" s="24" t="s">
        <v>394</v>
      </c>
      <c r="C89" s="5" t="s">
        <v>72</v>
      </c>
      <c r="D89" s="108">
        <v>230000</v>
      </c>
      <c r="E89" s="108">
        <f t="shared" si="4"/>
        <v>46000</v>
      </c>
      <c r="F89" s="108">
        <f t="shared" si="7"/>
        <v>276000</v>
      </c>
    </row>
    <row r="90" spans="1:6" ht="13.5" customHeight="1">
      <c r="A90" s="24" t="s">
        <v>334</v>
      </c>
      <c r="B90" s="24" t="s">
        <v>394</v>
      </c>
      <c r="C90" s="5" t="s">
        <v>72</v>
      </c>
      <c r="D90" s="108">
        <v>154000</v>
      </c>
      <c r="E90" s="108">
        <f t="shared" si="4"/>
        <v>30800</v>
      </c>
      <c r="F90" s="108">
        <f t="shared" si="7"/>
        <v>184800</v>
      </c>
    </row>
    <row r="91" spans="1:6" ht="13.5" customHeight="1">
      <c r="A91" s="24" t="s">
        <v>159</v>
      </c>
      <c r="B91" s="24" t="s">
        <v>394</v>
      </c>
      <c r="C91" s="5" t="s">
        <v>72</v>
      </c>
      <c r="D91" s="108">
        <v>360000</v>
      </c>
      <c r="E91" s="108">
        <f t="shared" si="4"/>
        <v>72000</v>
      </c>
      <c r="F91" s="108">
        <f t="shared" si="7"/>
        <v>432000</v>
      </c>
    </row>
    <row r="92" spans="1:6" ht="13.5" customHeight="1">
      <c r="A92" s="259" t="s">
        <v>22</v>
      </c>
      <c r="B92" s="260"/>
      <c r="C92" s="260"/>
      <c r="D92" s="260"/>
      <c r="E92" s="260"/>
      <c r="F92" s="261"/>
    </row>
    <row r="93" spans="1:6" ht="13.5" customHeight="1">
      <c r="A93" s="58" t="s">
        <v>160</v>
      </c>
      <c r="B93" s="24" t="s">
        <v>394</v>
      </c>
      <c r="C93" s="5" t="s">
        <v>72</v>
      </c>
      <c r="D93" s="108">
        <v>143100</v>
      </c>
      <c r="E93" s="108">
        <f t="shared" si="4"/>
        <v>28620</v>
      </c>
      <c r="F93" s="108">
        <f>E93+D93</f>
        <v>171720</v>
      </c>
    </row>
    <row r="94" spans="1:6" ht="13.5" customHeight="1">
      <c r="A94" s="35" t="s">
        <v>161</v>
      </c>
      <c r="B94" s="24" t="s">
        <v>394</v>
      </c>
      <c r="C94" s="5" t="s">
        <v>72</v>
      </c>
      <c r="D94" s="108">
        <v>1103800</v>
      </c>
      <c r="E94" s="108">
        <f t="shared" si="4"/>
        <v>220760</v>
      </c>
      <c r="F94" s="108">
        <f>E94+D94</f>
        <v>1324560</v>
      </c>
    </row>
    <row r="95" spans="1:6" ht="13.5" customHeight="1">
      <c r="A95" s="259" t="s">
        <v>179</v>
      </c>
      <c r="B95" s="260"/>
      <c r="C95" s="260"/>
      <c r="D95" s="260"/>
      <c r="E95" s="260"/>
      <c r="F95" s="261"/>
    </row>
    <row r="96" spans="1:6" ht="13.5" customHeight="1">
      <c r="A96" s="24" t="s">
        <v>111</v>
      </c>
      <c r="B96" s="24" t="s">
        <v>394</v>
      </c>
      <c r="C96" s="5" t="s">
        <v>72</v>
      </c>
      <c r="D96" s="150">
        <v>115400</v>
      </c>
      <c r="E96" s="108">
        <f t="shared" si="4"/>
        <v>23080</v>
      </c>
      <c r="F96" s="108">
        <f>E96+D96</f>
        <v>138480</v>
      </c>
    </row>
    <row r="97" spans="1:6" ht="13.5" customHeight="1">
      <c r="A97" s="24" t="s">
        <v>97</v>
      </c>
      <c r="B97" s="24" t="s">
        <v>394</v>
      </c>
      <c r="C97" s="5" t="s">
        <v>72</v>
      </c>
      <c r="D97" s="150">
        <v>1872500</v>
      </c>
      <c r="E97" s="108">
        <f t="shared" si="4"/>
        <v>374500</v>
      </c>
      <c r="F97" s="108">
        <f>E97+D97</f>
        <v>2247000</v>
      </c>
    </row>
    <row r="98" spans="1:6" ht="13.5" customHeight="1">
      <c r="A98" s="24" t="s">
        <v>75</v>
      </c>
      <c r="B98" s="24" t="s">
        <v>394</v>
      </c>
      <c r="C98" s="5" t="s">
        <v>72</v>
      </c>
      <c r="D98" s="108">
        <v>88000</v>
      </c>
      <c r="E98" s="108">
        <f t="shared" si="4"/>
        <v>17600</v>
      </c>
      <c r="F98" s="108">
        <f>E98+D98</f>
        <v>105600</v>
      </c>
    </row>
    <row r="99" spans="1:6" ht="13.5" customHeight="1">
      <c r="A99" s="24" t="s">
        <v>73</v>
      </c>
      <c r="B99" s="24" t="s">
        <v>394</v>
      </c>
      <c r="C99" s="5" t="s">
        <v>72</v>
      </c>
      <c r="D99" s="150">
        <v>6315000</v>
      </c>
      <c r="E99" s="108">
        <f t="shared" si="4"/>
        <v>1263000</v>
      </c>
      <c r="F99" s="108">
        <f>E99+D99</f>
        <v>7578000</v>
      </c>
    </row>
    <row r="100" spans="1:6" ht="13.5" customHeight="1">
      <c r="A100" s="24" t="s">
        <v>74</v>
      </c>
      <c r="B100" s="24" t="s">
        <v>394</v>
      </c>
      <c r="C100" s="5" t="s">
        <v>72</v>
      </c>
      <c r="D100" s="150">
        <v>6316800</v>
      </c>
      <c r="E100" s="108">
        <f t="shared" si="4"/>
        <v>1263360</v>
      </c>
      <c r="F100" s="108">
        <f>E100+D100</f>
        <v>7580160</v>
      </c>
    </row>
    <row r="101" spans="1:6" ht="13.5" customHeight="1">
      <c r="A101" s="259" t="s">
        <v>76</v>
      </c>
      <c r="B101" s="260"/>
      <c r="C101" s="260"/>
      <c r="D101" s="260"/>
      <c r="E101" s="260"/>
      <c r="F101" s="261"/>
    </row>
    <row r="102" spans="1:6" ht="13.5" customHeight="1">
      <c r="A102" s="24" t="s">
        <v>108</v>
      </c>
      <c r="B102" s="24" t="s">
        <v>394</v>
      </c>
      <c r="C102" s="5" t="s">
        <v>72</v>
      </c>
      <c r="D102" s="150">
        <v>112200</v>
      </c>
      <c r="E102" s="108">
        <f t="shared" si="4"/>
        <v>22440</v>
      </c>
      <c r="F102" s="108">
        <f aca="true" t="shared" si="8" ref="F102:F121">E102+D102</f>
        <v>134640</v>
      </c>
    </row>
    <row r="103" spans="1:6" ht="13.5" customHeight="1">
      <c r="A103" s="24" t="s">
        <v>860</v>
      </c>
      <c r="B103" s="24" t="s">
        <v>394</v>
      </c>
      <c r="C103" s="5" t="s">
        <v>72</v>
      </c>
      <c r="D103" s="152">
        <v>115000</v>
      </c>
      <c r="E103" s="108">
        <f t="shared" si="4"/>
        <v>23000</v>
      </c>
      <c r="F103" s="108">
        <f t="shared" si="8"/>
        <v>138000</v>
      </c>
    </row>
    <row r="104" spans="1:6" ht="13.5" customHeight="1">
      <c r="A104" s="24" t="s">
        <v>931</v>
      </c>
      <c r="B104" s="24" t="s">
        <v>861</v>
      </c>
      <c r="C104" s="57" t="s">
        <v>72</v>
      </c>
      <c r="D104" s="152">
        <v>120000</v>
      </c>
      <c r="E104" s="108">
        <f t="shared" si="4"/>
        <v>24000</v>
      </c>
      <c r="F104" s="108">
        <f t="shared" si="8"/>
        <v>144000</v>
      </c>
    </row>
    <row r="105" spans="1:6" ht="13.5" customHeight="1">
      <c r="A105" s="24" t="s">
        <v>198</v>
      </c>
      <c r="B105" s="24" t="s">
        <v>394</v>
      </c>
      <c r="C105" s="57" t="s">
        <v>72</v>
      </c>
      <c r="D105" s="152">
        <v>226700</v>
      </c>
      <c r="E105" s="108">
        <f t="shared" si="4"/>
        <v>45340</v>
      </c>
      <c r="F105" s="108">
        <f t="shared" si="8"/>
        <v>272040</v>
      </c>
    </row>
    <row r="106" spans="1:6" ht="13.5" customHeight="1">
      <c r="A106" s="50" t="s">
        <v>444</v>
      </c>
      <c r="B106" s="24" t="s">
        <v>394</v>
      </c>
      <c r="C106" s="57" t="s">
        <v>72</v>
      </c>
      <c r="D106" s="153">
        <v>121500</v>
      </c>
      <c r="E106" s="108">
        <f t="shared" si="4"/>
        <v>24300</v>
      </c>
      <c r="F106" s="108">
        <f t="shared" si="8"/>
        <v>145800</v>
      </c>
    </row>
    <row r="107" spans="1:6" ht="13.5" customHeight="1">
      <c r="A107" s="24" t="s">
        <v>23</v>
      </c>
      <c r="B107" s="24" t="s">
        <v>394</v>
      </c>
      <c r="C107" s="5" t="s">
        <v>72</v>
      </c>
      <c r="D107" s="150">
        <v>83900</v>
      </c>
      <c r="E107" s="108">
        <f t="shared" si="4"/>
        <v>16780</v>
      </c>
      <c r="F107" s="108">
        <f t="shared" si="8"/>
        <v>100680</v>
      </c>
    </row>
    <row r="108" spans="1:6" ht="13.5" customHeight="1">
      <c r="A108" s="24" t="s">
        <v>70</v>
      </c>
      <c r="B108" s="24" t="s">
        <v>394</v>
      </c>
      <c r="C108" s="5" t="s">
        <v>72</v>
      </c>
      <c r="D108" s="150">
        <v>3840200</v>
      </c>
      <c r="E108" s="108">
        <f t="shared" si="4"/>
        <v>768040</v>
      </c>
      <c r="F108" s="108">
        <f t="shared" si="8"/>
        <v>4608240</v>
      </c>
    </row>
    <row r="109" spans="1:6" ht="13.5" customHeight="1">
      <c r="A109" s="24" t="s">
        <v>109</v>
      </c>
      <c r="B109" s="24" t="s">
        <v>394</v>
      </c>
      <c r="C109" s="5" t="s">
        <v>72</v>
      </c>
      <c r="D109" s="150">
        <v>53300</v>
      </c>
      <c r="E109" s="108">
        <f aca="true" t="shared" si="9" ref="E109:E130">0.2*D109</f>
        <v>10660</v>
      </c>
      <c r="F109" s="108">
        <f t="shared" si="8"/>
        <v>63960</v>
      </c>
    </row>
    <row r="110" spans="1:6" ht="13.5" customHeight="1">
      <c r="A110" s="24" t="s">
        <v>58</v>
      </c>
      <c r="B110" s="24" t="s">
        <v>394</v>
      </c>
      <c r="C110" s="5" t="s">
        <v>72</v>
      </c>
      <c r="D110" s="150">
        <v>444700</v>
      </c>
      <c r="E110" s="108">
        <f t="shared" si="9"/>
        <v>88940</v>
      </c>
      <c r="F110" s="108">
        <f t="shared" si="8"/>
        <v>533640</v>
      </c>
    </row>
    <row r="111" spans="1:6" ht="13.5" customHeight="1">
      <c r="A111" s="24" t="s">
        <v>110</v>
      </c>
      <c r="B111" s="24" t="s">
        <v>394</v>
      </c>
      <c r="C111" s="5" t="s">
        <v>72</v>
      </c>
      <c r="D111" s="150">
        <v>146000</v>
      </c>
      <c r="E111" s="108">
        <f t="shared" si="9"/>
        <v>29200</v>
      </c>
      <c r="F111" s="108">
        <f t="shared" si="8"/>
        <v>175200</v>
      </c>
    </row>
    <row r="112" spans="1:6" ht="13.5" customHeight="1">
      <c r="A112" s="24" t="s">
        <v>199</v>
      </c>
      <c r="B112" s="24" t="s">
        <v>394</v>
      </c>
      <c r="C112" s="5" t="s">
        <v>72</v>
      </c>
      <c r="D112" s="150">
        <v>1580100</v>
      </c>
      <c r="E112" s="108">
        <f t="shared" si="9"/>
        <v>316020</v>
      </c>
      <c r="F112" s="108">
        <f t="shared" si="8"/>
        <v>1896120</v>
      </c>
    </row>
    <row r="113" spans="1:6" ht="13.5" customHeight="1">
      <c r="A113" s="24" t="s">
        <v>12</v>
      </c>
      <c r="B113" s="24" t="s">
        <v>394</v>
      </c>
      <c r="C113" s="5" t="s">
        <v>72</v>
      </c>
      <c r="D113" s="150">
        <v>35300</v>
      </c>
      <c r="E113" s="108">
        <f t="shared" si="9"/>
        <v>7060</v>
      </c>
      <c r="F113" s="108">
        <f t="shared" si="8"/>
        <v>42360</v>
      </c>
    </row>
    <row r="114" spans="1:6" ht="13.5" customHeight="1">
      <c r="A114" s="24" t="s">
        <v>13</v>
      </c>
      <c r="B114" s="24" t="s">
        <v>394</v>
      </c>
      <c r="C114" s="5" t="s">
        <v>72</v>
      </c>
      <c r="D114" s="150">
        <v>54800</v>
      </c>
      <c r="E114" s="108">
        <f t="shared" si="9"/>
        <v>10960</v>
      </c>
      <c r="F114" s="108">
        <f t="shared" si="8"/>
        <v>65760</v>
      </c>
    </row>
    <row r="115" spans="1:6" ht="13.5" customHeight="1">
      <c r="A115" s="24" t="s">
        <v>15</v>
      </c>
      <c r="B115" s="24" t="s">
        <v>394</v>
      </c>
      <c r="C115" s="5" t="s">
        <v>72</v>
      </c>
      <c r="D115" s="150">
        <v>89800</v>
      </c>
      <c r="E115" s="108">
        <f t="shared" si="9"/>
        <v>17960</v>
      </c>
      <c r="F115" s="108">
        <f t="shared" si="8"/>
        <v>107760</v>
      </c>
    </row>
    <row r="116" spans="1:6" ht="13.5" customHeight="1">
      <c r="A116" s="24" t="s">
        <v>16</v>
      </c>
      <c r="B116" s="24" t="s">
        <v>394</v>
      </c>
      <c r="C116" s="5" t="s">
        <v>72</v>
      </c>
      <c r="D116" s="150">
        <v>135000</v>
      </c>
      <c r="E116" s="108">
        <f t="shared" si="9"/>
        <v>27000</v>
      </c>
      <c r="F116" s="108">
        <f t="shared" si="8"/>
        <v>162000</v>
      </c>
    </row>
    <row r="117" spans="1:6" ht="13.5" customHeight="1">
      <c r="A117" s="45" t="s">
        <v>17</v>
      </c>
      <c r="B117" s="24" t="s">
        <v>394</v>
      </c>
      <c r="C117" s="5" t="s">
        <v>72</v>
      </c>
      <c r="D117" s="150">
        <v>153000</v>
      </c>
      <c r="E117" s="108">
        <f t="shared" si="9"/>
        <v>30600</v>
      </c>
      <c r="F117" s="108">
        <f t="shared" si="8"/>
        <v>183600</v>
      </c>
    </row>
    <row r="118" spans="1:6" ht="13.5" customHeight="1">
      <c r="A118" s="24" t="s">
        <v>200</v>
      </c>
      <c r="B118" s="24" t="s">
        <v>394</v>
      </c>
      <c r="C118" s="5" t="s">
        <v>72</v>
      </c>
      <c r="D118" s="150">
        <v>105100</v>
      </c>
      <c r="E118" s="108">
        <f t="shared" si="9"/>
        <v>21020</v>
      </c>
      <c r="F118" s="108">
        <f t="shared" si="8"/>
        <v>126120</v>
      </c>
    </row>
    <row r="119" spans="1:6" ht="13.5" customHeight="1">
      <c r="A119" s="24" t="s">
        <v>201</v>
      </c>
      <c r="B119" s="24" t="s">
        <v>394</v>
      </c>
      <c r="C119" s="5" t="s">
        <v>72</v>
      </c>
      <c r="D119" s="150">
        <v>80500</v>
      </c>
      <c r="E119" s="108">
        <f t="shared" si="9"/>
        <v>16100</v>
      </c>
      <c r="F119" s="108">
        <f t="shared" si="8"/>
        <v>96600</v>
      </c>
    </row>
    <row r="120" spans="1:6" ht="13.5" customHeight="1">
      <c r="A120" s="47" t="s">
        <v>202</v>
      </c>
      <c r="B120" s="24" t="s">
        <v>394</v>
      </c>
      <c r="C120" s="5" t="s">
        <v>72</v>
      </c>
      <c r="D120" s="150">
        <v>148000</v>
      </c>
      <c r="E120" s="108">
        <f t="shared" si="9"/>
        <v>29600</v>
      </c>
      <c r="F120" s="108">
        <f t="shared" si="8"/>
        <v>177600</v>
      </c>
    </row>
    <row r="121" spans="1:6" ht="13.5" customHeight="1">
      <c r="A121" s="48" t="s">
        <v>203</v>
      </c>
      <c r="B121" s="24" t="s">
        <v>394</v>
      </c>
      <c r="C121" s="5" t="s">
        <v>72</v>
      </c>
      <c r="D121" s="150">
        <v>85000</v>
      </c>
      <c r="E121" s="108">
        <f t="shared" si="9"/>
        <v>17000</v>
      </c>
      <c r="F121" s="108">
        <f t="shared" si="8"/>
        <v>102000</v>
      </c>
    </row>
    <row r="122" spans="1:6" ht="13.5" customHeight="1">
      <c r="A122" s="259" t="s">
        <v>77</v>
      </c>
      <c r="B122" s="260"/>
      <c r="C122" s="260"/>
      <c r="D122" s="260"/>
      <c r="E122" s="260"/>
      <c r="F122" s="261"/>
    </row>
    <row r="123" spans="1:6" ht="13.5" customHeight="1">
      <c r="A123" s="58" t="s">
        <v>180</v>
      </c>
      <c r="B123" s="58" t="s">
        <v>394</v>
      </c>
      <c r="C123" s="60" t="s">
        <v>72</v>
      </c>
      <c r="D123" s="150">
        <v>102700</v>
      </c>
      <c r="E123" s="108">
        <f t="shared" si="9"/>
        <v>20540</v>
      </c>
      <c r="F123" s="108">
        <f aca="true" t="shared" si="10" ref="F123:F130">E123+D123</f>
        <v>123240</v>
      </c>
    </row>
    <row r="124" spans="1:6" ht="13.5" customHeight="1">
      <c r="A124" s="24" t="s">
        <v>24</v>
      </c>
      <c r="B124" s="58" t="s">
        <v>394</v>
      </c>
      <c r="C124" s="5" t="s">
        <v>72</v>
      </c>
      <c r="D124" s="150">
        <v>13350</v>
      </c>
      <c r="E124" s="108">
        <f t="shared" si="9"/>
        <v>2670</v>
      </c>
      <c r="F124" s="108">
        <f t="shared" si="10"/>
        <v>16020</v>
      </c>
    </row>
    <row r="125" spans="1:6" ht="13.5" customHeight="1">
      <c r="A125" s="24" t="s">
        <v>46</v>
      </c>
      <c r="B125" s="58" t="s">
        <v>394</v>
      </c>
      <c r="C125" s="5" t="s">
        <v>72</v>
      </c>
      <c r="D125" s="150">
        <v>293600</v>
      </c>
      <c r="E125" s="108">
        <f t="shared" si="9"/>
        <v>58720</v>
      </c>
      <c r="F125" s="108">
        <f t="shared" si="10"/>
        <v>352320</v>
      </c>
    </row>
    <row r="126" spans="1:6" ht="13.5" customHeight="1">
      <c r="A126" s="21" t="s">
        <v>78</v>
      </c>
      <c r="B126" s="58" t="s">
        <v>394</v>
      </c>
      <c r="C126" s="5" t="s">
        <v>72</v>
      </c>
      <c r="D126" s="30">
        <v>1500200</v>
      </c>
      <c r="E126" s="108">
        <f t="shared" si="9"/>
        <v>300040</v>
      </c>
      <c r="F126" s="108">
        <f t="shared" si="10"/>
        <v>1800240</v>
      </c>
    </row>
    <row r="127" spans="1:6" ht="13.5" customHeight="1">
      <c r="A127" s="24" t="s">
        <v>112</v>
      </c>
      <c r="B127" s="58" t="s">
        <v>394</v>
      </c>
      <c r="C127" s="5" t="s">
        <v>72</v>
      </c>
      <c r="D127" s="108">
        <v>40800</v>
      </c>
      <c r="E127" s="108">
        <f t="shared" si="9"/>
        <v>8160</v>
      </c>
      <c r="F127" s="108">
        <f t="shared" si="10"/>
        <v>48960</v>
      </c>
    </row>
    <row r="128" spans="1:6" ht="13.5" customHeight="1">
      <c r="A128" s="21" t="s">
        <v>113</v>
      </c>
      <c r="B128" s="58" t="s">
        <v>394</v>
      </c>
      <c r="C128" s="5" t="s">
        <v>72</v>
      </c>
      <c r="D128" s="150">
        <v>130000</v>
      </c>
      <c r="E128" s="108">
        <f t="shared" si="9"/>
        <v>26000</v>
      </c>
      <c r="F128" s="108">
        <f t="shared" si="10"/>
        <v>156000</v>
      </c>
    </row>
    <row r="129" spans="1:6" ht="13.5" customHeight="1">
      <c r="A129" s="24" t="s">
        <v>59</v>
      </c>
      <c r="B129" s="58" t="s">
        <v>394</v>
      </c>
      <c r="C129" s="5" t="s">
        <v>72</v>
      </c>
      <c r="D129" s="150">
        <v>101900</v>
      </c>
      <c r="E129" s="108">
        <f t="shared" si="9"/>
        <v>20380</v>
      </c>
      <c r="F129" s="108">
        <f t="shared" si="10"/>
        <v>122280</v>
      </c>
    </row>
    <row r="130" spans="1:6" ht="13.5" customHeight="1">
      <c r="A130" s="24" t="s">
        <v>71</v>
      </c>
      <c r="B130" s="58" t="s">
        <v>394</v>
      </c>
      <c r="C130" s="5" t="s">
        <v>72</v>
      </c>
      <c r="D130" s="150">
        <v>118800</v>
      </c>
      <c r="E130" s="108">
        <f t="shared" si="9"/>
        <v>23760</v>
      </c>
      <c r="F130" s="108">
        <f t="shared" si="10"/>
        <v>142560</v>
      </c>
    </row>
  </sheetData>
  <sheetProtection password="D0BC" sheet="1"/>
  <mergeCells count="21">
    <mergeCell ref="A84:F84"/>
    <mergeCell ref="A81:F81"/>
    <mergeCell ref="A64:F64"/>
    <mergeCell ref="A79:F79"/>
    <mergeCell ref="A13:A14"/>
    <mergeCell ref="A15:F15"/>
    <mergeCell ref="A16:A18"/>
    <mergeCell ref="A19:F19"/>
    <mergeCell ref="A20:A21"/>
    <mergeCell ref="A31:F31"/>
    <mergeCell ref="A24:F24"/>
    <mergeCell ref="A92:F92"/>
    <mergeCell ref="A95:F95"/>
    <mergeCell ref="A101:F101"/>
    <mergeCell ref="A122:F122"/>
    <mergeCell ref="A1:F1"/>
    <mergeCell ref="A5:F5"/>
    <mergeCell ref="A8:F8"/>
    <mergeCell ref="A3:F3"/>
    <mergeCell ref="A2:F2"/>
    <mergeCell ref="A10:A12"/>
  </mergeCells>
  <printOptions/>
  <pageMargins left="0.7874015748031497" right="0.1968503937007874" top="0.3937007874015748" bottom="0.1968503937007874" header="0" footer="0"/>
  <pageSetup fitToHeight="3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1"/>
  <sheetViews>
    <sheetView zoomScalePageLayoutView="0" workbookViewId="0" topLeftCell="A1">
      <selection activeCell="E9" sqref="E9"/>
    </sheetView>
  </sheetViews>
  <sheetFormatPr defaultColWidth="9.125" defaultRowHeight="12.75"/>
  <cols>
    <col min="1" max="1" width="6.00390625" style="6" customWidth="1"/>
    <col min="2" max="2" width="18.375" style="6" customWidth="1"/>
    <col min="3" max="3" width="38.625" style="6" customWidth="1"/>
    <col min="4" max="4" width="15.375" style="6" customWidth="1"/>
    <col min="5" max="7" width="9.50390625" style="6" customWidth="1"/>
    <col min="8" max="8" width="17.50390625" style="6" customWidth="1"/>
    <col min="9" max="9" width="22.375" style="6" customWidth="1"/>
    <col min="10" max="10" width="15.50390625" style="6" customWidth="1"/>
    <col min="11" max="16384" width="9.125" style="6" customWidth="1"/>
  </cols>
  <sheetData>
    <row r="1" spans="1:10" ht="17.25">
      <c r="A1" s="376" t="s">
        <v>29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7.25">
      <c r="A2" s="376" t="s">
        <v>249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7.25">
      <c r="A3" s="376" t="s">
        <v>352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2:5" s="7" customFormat="1" ht="15">
      <c r="B4" s="379"/>
      <c r="C4" s="379"/>
      <c r="D4" s="379"/>
      <c r="E4" s="379"/>
    </row>
    <row r="5" spans="1:10" ht="15" customHeight="1">
      <c r="A5" s="380" t="s">
        <v>28</v>
      </c>
      <c r="B5" s="377" t="s">
        <v>98</v>
      </c>
      <c r="C5" s="377" t="s">
        <v>1</v>
      </c>
      <c r="D5" s="377" t="s">
        <v>31</v>
      </c>
      <c r="E5" s="378" t="s">
        <v>99</v>
      </c>
      <c r="F5" s="378"/>
      <c r="G5" s="378"/>
      <c r="H5" s="377" t="s">
        <v>400</v>
      </c>
      <c r="I5" s="377" t="s">
        <v>397</v>
      </c>
      <c r="J5" s="377" t="s">
        <v>125</v>
      </c>
    </row>
    <row r="6" spans="1:10" ht="12.75">
      <c r="A6" s="380"/>
      <c r="B6" s="377"/>
      <c r="C6" s="377"/>
      <c r="D6" s="377"/>
      <c r="E6" s="8" t="s">
        <v>100</v>
      </c>
      <c r="F6" s="8" t="s">
        <v>101</v>
      </c>
      <c r="G6" s="8" t="s">
        <v>102</v>
      </c>
      <c r="H6" s="377"/>
      <c r="I6" s="377"/>
      <c r="J6" s="377"/>
    </row>
    <row r="7" spans="1:10" s="67" customFormat="1" ht="14.25" customHeight="1">
      <c r="A7" s="55">
        <v>1</v>
      </c>
      <c r="B7" s="116" t="s">
        <v>177</v>
      </c>
      <c r="C7" s="117" t="s">
        <v>105</v>
      </c>
      <c r="D7" s="115" t="s">
        <v>104</v>
      </c>
      <c r="E7" s="115">
        <v>43</v>
      </c>
      <c r="F7" s="110">
        <f>0.2*E7</f>
        <v>8.6</v>
      </c>
      <c r="G7" s="115">
        <f>E7+F7</f>
        <v>51.6</v>
      </c>
      <c r="H7" s="55" t="s">
        <v>386</v>
      </c>
      <c r="I7" s="55" t="s">
        <v>398</v>
      </c>
      <c r="J7" s="55" t="s">
        <v>126</v>
      </c>
    </row>
    <row r="8" spans="1:10" s="121" customFormat="1" ht="14.25" customHeight="1">
      <c r="A8" s="55">
        <v>2</v>
      </c>
      <c r="B8" s="118" t="s">
        <v>132</v>
      </c>
      <c r="C8" s="117" t="s">
        <v>131</v>
      </c>
      <c r="D8" s="119" t="s">
        <v>104</v>
      </c>
      <c r="E8" s="119">
        <v>43</v>
      </c>
      <c r="F8" s="110">
        <f>0.2*E8</f>
        <v>8.6</v>
      </c>
      <c r="G8" s="119">
        <f>G7</f>
        <v>51.6</v>
      </c>
      <c r="H8" s="120" t="str">
        <f>H7</f>
        <v>с 01.10.2020 г.</v>
      </c>
      <c r="I8" s="120" t="s">
        <v>398</v>
      </c>
      <c r="J8" s="120" t="s">
        <v>133</v>
      </c>
    </row>
    <row r="9" spans="1:10" s="121" customFormat="1" ht="14.25" customHeight="1">
      <c r="A9" s="55">
        <v>3</v>
      </c>
      <c r="B9" s="118" t="s">
        <v>325</v>
      </c>
      <c r="C9" s="117" t="s">
        <v>103</v>
      </c>
      <c r="D9" s="115" t="s">
        <v>104</v>
      </c>
      <c r="E9" s="119">
        <v>86</v>
      </c>
      <c r="F9" s="110">
        <f>0.2*E9</f>
        <v>17.2</v>
      </c>
      <c r="G9" s="115">
        <f>E9+F9</f>
        <v>103.2</v>
      </c>
      <c r="H9" s="120" t="s">
        <v>704</v>
      </c>
      <c r="I9" s="120" t="s">
        <v>399</v>
      </c>
      <c r="J9" s="120" t="s">
        <v>133</v>
      </c>
    </row>
    <row r="10" spans="1:10" s="126" customFormat="1" ht="16.5" customHeight="1">
      <c r="A10" s="55">
        <v>4</v>
      </c>
      <c r="B10" s="122" t="s">
        <v>177</v>
      </c>
      <c r="C10" s="117" t="s">
        <v>321</v>
      </c>
      <c r="D10" s="123" t="s">
        <v>106</v>
      </c>
      <c r="E10" s="115">
        <v>5</v>
      </c>
      <c r="F10" s="110">
        <f>0.2*E10</f>
        <v>1</v>
      </c>
      <c r="G10" s="115">
        <f>E10+F10</f>
        <v>6</v>
      </c>
      <c r="H10" s="124" t="str">
        <f>H7</f>
        <v>с 01.10.2020 г.</v>
      </c>
      <c r="I10" s="124" t="s">
        <v>398</v>
      </c>
      <c r="J10" s="125" t="s">
        <v>126</v>
      </c>
    </row>
    <row r="11" spans="3:5" s="11" customFormat="1" ht="12.75">
      <c r="C11" s="10"/>
      <c r="D11" s="10"/>
      <c r="E11" s="10"/>
    </row>
    <row r="12" spans="3:5" s="11" customFormat="1" ht="12.75">
      <c r="C12" s="10"/>
      <c r="D12" s="10"/>
      <c r="E12" s="10"/>
    </row>
    <row r="15" ht="12.75">
      <c r="E15" s="32"/>
    </row>
    <row r="16" spans="1:4" ht="15">
      <c r="A16" s="12"/>
      <c r="C16" s="13"/>
      <c r="D16" s="14"/>
    </row>
    <row r="17" spans="1:5" ht="15">
      <c r="A17" s="15"/>
      <c r="C17" s="13"/>
      <c r="E17" s="16"/>
    </row>
    <row r="18" spans="1:4" ht="15">
      <c r="A18" s="15"/>
      <c r="C18" s="13"/>
      <c r="D18" s="14"/>
    </row>
    <row r="19" spans="2:4" ht="15">
      <c r="B19" s="15"/>
      <c r="C19" s="13"/>
      <c r="D19" s="14"/>
    </row>
    <row r="20" spans="2:4" ht="15">
      <c r="B20" s="15"/>
      <c r="C20" s="13"/>
      <c r="D20" s="14"/>
    </row>
    <row r="21" spans="2:4" ht="15">
      <c r="B21" s="15"/>
      <c r="C21" s="13"/>
      <c r="D21" s="14"/>
    </row>
  </sheetData>
  <sheetProtection password="D0BC" sheet="1"/>
  <mergeCells count="12">
    <mergeCell ref="A5:A6"/>
    <mergeCell ref="B5:B6"/>
    <mergeCell ref="A1:J1"/>
    <mergeCell ref="A2:J2"/>
    <mergeCell ref="A3:J3"/>
    <mergeCell ref="C5:C6"/>
    <mergeCell ref="D5:D6"/>
    <mergeCell ref="E5:G5"/>
    <mergeCell ref="B4:E4"/>
    <mergeCell ref="J5:J6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0"/>
  <sheetViews>
    <sheetView zoomScalePageLayoutView="0" workbookViewId="0" topLeftCell="A1">
      <selection activeCell="C7" sqref="C7"/>
    </sheetView>
  </sheetViews>
  <sheetFormatPr defaultColWidth="9.125" defaultRowHeight="12.75"/>
  <cols>
    <col min="1" max="1" width="91.375" style="6" customWidth="1"/>
    <col min="2" max="2" width="10.50390625" style="6" customWidth="1"/>
    <col min="3" max="5" width="11.125" style="6" customWidth="1"/>
    <col min="6" max="16384" width="9.125" style="6" customWidth="1"/>
  </cols>
  <sheetData>
    <row r="1" spans="1:5" ht="15">
      <c r="A1" s="385" t="s">
        <v>250</v>
      </c>
      <c r="B1" s="385"/>
      <c r="C1" s="385"/>
      <c r="D1" s="385"/>
      <c r="E1" s="385"/>
    </row>
    <row r="2" spans="1:5" ht="13.5">
      <c r="A2" s="386" t="s">
        <v>331</v>
      </c>
      <c r="B2" s="386"/>
      <c r="C2" s="386"/>
      <c r="D2" s="386"/>
      <c r="E2" s="386"/>
    </row>
    <row r="5" spans="1:5" s="67" customFormat="1" ht="14.25">
      <c r="A5" s="381" t="s">
        <v>326</v>
      </c>
      <c r="B5" s="381" t="s">
        <v>52</v>
      </c>
      <c r="C5" s="382" t="s">
        <v>704</v>
      </c>
      <c r="D5" s="383"/>
      <c r="E5" s="384"/>
    </row>
    <row r="6" spans="1:5" s="67" customFormat="1" ht="28.5">
      <c r="A6" s="381"/>
      <c r="B6" s="381"/>
      <c r="C6" s="38" t="s">
        <v>327</v>
      </c>
      <c r="D6" s="38" t="s">
        <v>318</v>
      </c>
      <c r="E6" s="38" t="s">
        <v>328</v>
      </c>
    </row>
    <row r="7" spans="1:5" s="67" customFormat="1" ht="19.5" customHeight="1">
      <c r="A7" s="127" t="s">
        <v>329</v>
      </c>
      <c r="B7" s="29" t="s">
        <v>251</v>
      </c>
      <c r="C7" s="128">
        <v>5961</v>
      </c>
      <c r="D7" s="129">
        <f>0.2*C7</f>
        <v>1192.2</v>
      </c>
      <c r="E7" s="129">
        <f>SUM(C7:D7)</f>
        <v>7153.2</v>
      </c>
    </row>
    <row r="8" spans="1:5" s="67" customFormat="1" ht="18" customHeight="1">
      <c r="A8" s="127" t="s">
        <v>330</v>
      </c>
      <c r="B8" s="29" t="s">
        <v>251</v>
      </c>
      <c r="C8" s="128">
        <v>8345</v>
      </c>
      <c r="D8" s="129">
        <f>0.2*C8</f>
        <v>1669</v>
      </c>
      <c r="E8" s="129">
        <f>SUM(C8:D8)</f>
        <v>10014</v>
      </c>
    </row>
    <row r="10" ht="13.5">
      <c r="A10" s="66"/>
    </row>
  </sheetData>
  <sheetProtection password="D0BC" sheet="1"/>
  <mergeCells count="5">
    <mergeCell ref="A5:A6"/>
    <mergeCell ref="B5:B6"/>
    <mergeCell ref="C5:E5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7">
      <selection activeCell="E27" sqref="E27"/>
    </sheetView>
  </sheetViews>
  <sheetFormatPr defaultColWidth="9.125" defaultRowHeight="12.75"/>
  <cols>
    <col min="1" max="1" width="26.375" style="97" customWidth="1"/>
    <col min="2" max="2" width="30.125" style="98" customWidth="1"/>
    <col min="3" max="3" width="7.875" style="102" customWidth="1"/>
    <col min="4" max="4" width="10.875" style="99" customWidth="1"/>
    <col min="5" max="5" width="9.50390625" style="99" customWidth="1"/>
    <col min="6" max="6" width="11.875" style="99" customWidth="1"/>
    <col min="7" max="16384" width="9.125" style="99" customWidth="1"/>
  </cols>
  <sheetData>
    <row r="1" spans="3:7" ht="12.75">
      <c r="C1" s="7"/>
      <c r="D1" s="273" t="s">
        <v>285</v>
      </c>
      <c r="E1" s="273"/>
      <c r="F1" s="273"/>
      <c r="G1"/>
    </row>
    <row r="2" spans="3:7" ht="12.75">
      <c r="C2" s="273" t="e">
        <f>#REF!</f>
        <v>#REF!</v>
      </c>
      <c r="D2" s="273"/>
      <c r="E2" s="273"/>
      <c r="F2" s="273"/>
      <c r="G2"/>
    </row>
    <row r="3" spans="3:7" ht="12.75">
      <c r="C3" s="100"/>
      <c r="D3" s="100"/>
      <c r="E3" s="100"/>
      <c r="F3" s="100"/>
      <c r="G3"/>
    </row>
    <row r="4" spans="3:7" ht="12.75">
      <c r="C4" s="100"/>
      <c r="D4" s="100"/>
      <c r="E4" s="100"/>
      <c r="F4" s="100"/>
      <c r="G4"/>
    </row>
    <row r="5" spans="3:7" ht="12.75">
      <c r="C5" s="100"/>
      <c r="D5" s="100"/>
      <c r="E5" s="100"/>
      <c r="F5" s="100"/>
      <c r="G5"/>
    </row>
    <row r="6" spans="3:7" ht="12.75">
      <c r="C6" s="100"/>
      <c r="D6" s="100"/>
      <c r="E6" s="100"/>
      <c r="F6" s="100"/>
      <c r="G6"/>
    </row>
    <row r="7" spans="3:7" ht="12.75">
      <c r="C7" s="100"/>
      <c r="D7" s="100"/>
      <c r="E7" s="100"/>
      <c r="F7" s="100"/>
      <c r="G7"/>
    </row>
    <row r="8" spans="1:6" ht="17.25">
      <c r="A8" s="274" t="s">
        <v>650</v>
      </c>
      <c r="B8" s="274"/>
      <c r="C8" s="274"/>
      <c r="D8" s="274"/>
      <c r="E8" s="274"/>
      <c r="F8" s="274"/>
    </row>
    <row r="9" spans="1:6" ht="17.25">
      <c r="A9" s="262" t="s">
        <v>332</v>
      </c>
      <c r="B9" s="262"/>
      <c r="C9" s="262"/>
      <c r="D9" s="262"/>
      <c r="E9" s="262"/>
      <c r="F9" s="262"/>
    </row>
    <row r="10" spans="1:6" ht="17.25">
      <c r="A10" s="262" t="s">
        <v>841</v>
      </c>
      <c r="B10" s="262"/>
      <c r="C10" s="262"/>
      <c r="D10" s="262"/>
      <c r="E10" s="262"/>
      <c r="F10" s="262"/>
    </row>
    <row r="11" spans="1:6" s="101" customFormat="1" ht="15" customHeight="1">
      <c r="A11" s="275" t="s">
        <v>289</v>
      </c>
      <c r="B11" s="275"/>
      <c r="C11" s="275"/>
      <c r="D11" s="275"/>
      <c r="E11" s="275"/>
      <c r="F11" s="275"/>
    </row>
    <row r="12" spans="1:6" s="101" customFormat="1" ht="15" customHeight="1">
      <c r="A12" s="107"/>
      <c r="B12" s="107"/>
      <c r="C12" s="107"/>
      <c r="D12" s="107"/>
      <c r="E12" s="107"/>
      <c r="F12" s="107"/>
    </row>
    <row r="13" spans="1:6" s="101" customFormat="1" ht="15" customHeight="1">
      <c r="A13" s="107"/>
      <c r="B13" s="107"/>
      <c r="C13" s="107"/>
      <c r="D13" s="107"/>
      <c r="E13" s="107"/>
      <c r="F13" s="107"/>
    </row>
    <row r="14" ht="12" customHeight="1"/>
    <row r="15" spans="1:6" s="103" customFormat="1" ht="40.5" customHeight="1">
      <c r="A15" s="1" t="s">
        <v>1</v>
      </c>
      <c r="B15" s="1" t="s">
        <v>286</v>
      </c>
      <c r="C15" s="1" t="s">
        <v>287</v>
      </c>
      <c r="D15" s="2" t="s">
        <v>2</v>
      </c>
      <c r="E15" s="2" t="s">
        <v>317</v>
      </c>
      <c r="F15" s="2" t="s">
        <v>3</v>
      </c>
    </row>
    <row r="16" spans="1:8" ht="13.5" customHeight="1">
      <c r="A16" s="45" t="s">
        <v>96</v>
      </c>
      <c r="B16" s="3" t="s">
        <v>394</v>
      </c>
      <c r="C16" s="5" t="s">
        <v>4</v>
      </c>
      <c r="D16" s="4">
        <v>65.43</v>
      </c>
      <c r="E16" s="4">
        <f>0.2*D16</f>
        <v>13.086000000000002</v>
      </c>
      <c r="F16" s="4">
        <f>E16+D16</f>
        <v>78.516</v>
      </c>
      <c r="G16" s="104"/>
      <c r="H16" s="105"/>
    </row>
    <row r="17" spans="1:8" ht="13.5" customHeight="1">
      <c r="A17" s="47" t="s">
        <v>50</v>
      </c>
      <c r="B17" s="3" t="s">
        <v>394</v>
      </c>
      <c r="C17" s="5" t="s">
        <v>4</v>
      </c>
      <c r="D17" s="26">
        <v>68.07</v>
      </c>
      <c r="E17" s="4">
        <f>0.2*D17</f>
        <v>13.613999999999999</v>
      </c>
      <c r="F17" s="4">
        <f>E17+D17</f>
        <v>81.684</v>
      </c>
      <c r="G17" s="104"/>
      <c r="H17" s="105"/>
    </row>
    <row r="18" spans="1:6" ht="12.75">
      <c r="A18" s="24" t="s">
        <v>7</v>
      </c>
      <c r="B18" s="3" t="s">
        <v>394</v>
      </c>
      <c r="C18" s="5" t="s">
        <v>4</v>
      </c>
      <c r="D18" s="26">
        <v>75.89</v>
      </c>
      <c r="E18" s="4">
        <f>0.2*D18</f>
        <v>15.178</v>
      </c>
      <c r="F18" s="4">
        <f>E18+D18</f>
        <v>91.068</v>
      </c>
    </row>
    <row r="56" ht="12.75">
      <c r="A56" s="99"/>
    </row>
    <row r="64" spans="1:6" ht="15">
      <c r="A64" s="276">
        <v>4</v>
      </c>
      <c r="B64" s="276"/>
      <c r="C64" s="276"/>
      <c r="D64" s="276"/>
      <c r="E64" s="276"/>
      <c r="F64" s="276"/>
    </row>
    <row r="66" ht="12.75">
      <c r="A66" s="106" t="s">
        <v>288</v>
      </c>
    </row>
  </sheetData>
  <sheetProtection password="D0BC" sheet="1"/>
  <mergeCells count="7">
    <mergeCell ref="D1:F1"/>
    <mergeCell ref="C2:F2"/>
    <mergeCell ref="A8:F8"/>
    <mergeCell ref="A11:F11"/>
    <mergeCell ref="A64:F64"/>
    <mergeCell ref="A9:F9"/>
    <mergeCell ref="A10:F10"/>
  </mergeCells>
  <printOptions/>
  <pageMargins left="0.56" right="0.71" top="0.49" bottom="0.48" header="0.5118110236220472" footer="0.97"/>
  <pageSetup firstPageNumber="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1"/>
  <sheetViews>
    <sheetView zoomScalePageLayoutView="0" workbookViewId="0" topLeftCell="A274">
      <selection activeCell="B298" sqref="B298"/>
    </sheetView>
  </sheetViews>
  <sheetFormatPr defaultColWidth="9.125" defaultRowHeight="13.5" customHeight="1"/>
  <cols>
    <col min="1" max="1" width="85.50390625" style="7" customWidth="1"/>
    <col min="2" max="2" width="25.00390625" style="7" customWidth="1"/>
    <col min="3" max="3" width="15.50390625" style="7" customWidth="1"/>
    <col min="4" max="6" width="11.50390625" style="7" customWidth="1"/>
    <col min="7" max="16384" width="9.125" style="7" customWidth="1"/>
  </cols>
  <sheetData>
    <row r="1" spans="1:6" ht="18" customHeight="1">
      <c r="A1" s="262" t="s">
        <v>0</v>
      </c>
      <c r="B1" s="262"/>
      <c r="C1" s="262"/>
      <c r="D1" s="262"/>
      <c r="E1" s="262"/>
      <c r="F1" s="262"/>
    </row>
    <row r="2" spans="1:6" ht="15.75" customHeight="1">
      <c r="A2" s="262" t="s">
        <v>332</v>
      </c>
      <c r="B2" s="262"/>
      <c r="C2" s="262"/>
      <c r="D2" s="262"/>
      <c r="E2" s="262"/>
      <c r="F2" s="262"/>
    </row>
    <row r="3" spans="1:6" ht="15.75" customHeight="1">
      <c r="A3" s="262" t="s">
        <v>845</v>
      </c>
      <c r="B3" s="262"/>
      <c r="C3" s="262"/>
      <c r="D3" s="262"/>
      <c r="E3" s="262"/>
      <c r="F3" s="262"/>
    </row>
    <row r="5" spans="1:6" ht="27.75" customHeight="1">
      <c r="A5" s="1" t="s">
        <v>1</v>
      </c>
      <c r="B5" s="1" t="s">
        <v>393</v>
      </c>
      <c r="C5" s="1" t="s">
        <v>49</v>
      </c>
      <c r="D5" s="2" t="s">
        <v>2</v>
      </c>
      <c r="E5" s="2" t="s">
        <v>317</v>
      </c>
      <c r="F5" s="2" t="s">
        <v>3</v>
      </c>
    </row>
    <row r="6" spans="1:6" ht="13.5" customHeight="1">
      <c r="A6" s="270" t="s">
        <v>333</v>
      </c>
      <c r="B6" s="271"/>
      <c r="C6" s="271"/>
      <c r="D6" s="271"/>
      <c r="E6" s="271"/>
      <c r="F6" s="272"/>
    </row>
    <row r="7" spans="1:6" ht="13.5" customHeight="1">
      <c r="A7" s="3" t="s">
        <v>842</v>
      </c>
      <c r="B7" s="3" t="s">
        <v>394</v>
      </c>
      <c r="C7" s="5" t="s">
        <v>4</v>
      </c>
      <c r="D7" s="4">
        <v>35.58</v>
      </c>
      <c r="E7" s="4">
        <f>0.2*D7</f>
        <v>7.116</v>
      </c>
      <c r="F7" s="26">
        <f aca="true" t="shared" si="0" ref="F7:F17">E7+D7</f>
        <v>42.696</v>
      </c>
    </row>
    <row r="8" spans="1:6" ht="24.75" customHeight="1">
      <c r="A8" s="277" t="s">
        <v>843</v>
      </c>
      <c r="B8" s="24" t="s">
        <v>671</v>
      </c>
      <c r="C8" s="5" t="s">
        <v>4</v>
      </c>
      <c r="D8" s="4">
        <v>52.5</v>
      </c>
      <c r="E8" s="4">
        <f aca="true" t="shared" si="1" ref="E8:E15">0.2*D8</f>
        <v>10.5</v>
      </c>
      <c r="F8" s="26">
        <f t="shared" si="0"/>
        <v>63</v>
      </c>
    </row>
    <row r="9" spans="1:6" ht="13.5" customHeight="1">
      <c r="A9" s="277"/>
      <c r="B9" s="3" t="s">
        <v>395</v>
      </c>
      <c r="C9" s="5" t="s">
        <v>4</v>
      </c>
      <c r="D9" s="4">
        <v>56.67</v>
      </c>
      <c r="E9" s="4">
        <f t="shared" si="1"/>
        <v>11.334000000000001</v>
      </c>
      <c r="F9" s="26">
        <f t="shared" si="0"/>
        <v>68.004</v>
      </c>
    </row>
    <row r="10" spans="1:6" ht="29.25" customHeight="1">
      <c r="A10" s="167" t="s">
        <v>627</v>
      </c>
      <c r="B10" s="24" t="s">
        <v>830</v>
      </c>
      <c r="C10" s="5" t="s">
        <v>626</v>
      </c>
      <c r="D10" s="4">
        <v>13175</v>
      </c>
      <c r="E10" s="4">
        <f t="shared" si="1"/>
        <v>2635</v>
      </c>
      <c r="F10" s="26">
        <f t="shared" si="0"/>
        <v>15810</v>
      </c>
    </row>
    <row r="11" spans="1:6" ht="13.5" customHeight="1">
      <c r="A11" s="167" t="s">
        <v>627</v>
      </c>
      <c r="B11" s="3" t="s">
        <v>831</v>
      </c>
      <c r="C11" s="5" t="s">
        <v>626</v>
      </c>
      <c r="D11" s="4">
        <v>13175</v>
      </c>
      <c r="E11" s="4">
        <f t="shared" si="1"/>
        <v>2635</v>
      </c>
      <c r="F11" s="26">
        <f t="shared" si="0"/>
        <v>15810</v>
      </c>
    </row>
    <row r="12" spans="1:6" ht="27" customHeight="1">
      <c r="A12" s="278" t="s">
        <v>844</v>
      </c>
      <c r="B12" s="24" t="s">
        <v>671</v>
      </c>
      <c r="C12" s="5" t="s">
        <v>4</v>
      </c>
      <c r="D12" s="26">
        <v>55</v>
      </c>
      <c r="E12" s="4">
        <f t="shared" si="1"/>
        <v>11</v>
      </c>
      <c r="F12" s="4">
        <f t="shared" si="0"/>
        <v>66</v>
      </c>
    </row>
    <row r="13" spans="1:6" ht="13.5" customHeight="1">
      <c r="A13" s="278"/>
      <c r="B13" s="3" t="s">
        <v>395</v>
      </c>
      <c r="C13" s="5" t="s">
        <v>4</v>
      </c>
      <c r="D13" s="26">
        <v>60.83</v>
      </c>
      <c r="E13" s="4">
        <f t="shared" si="1"/>
        <v>12.166</v>
      </c>
      <c r="F13" s="4">
        <f t="shared" si="0"/>
        <v>72.996</v>
      </c>
    </row>
    <row r="14" spans="1:6" ht="26.25" customHeight="1">
      <c r="A14" s="167" t="s">
        <v>628</v>
      </c>
      <c r="B14" s="24" t="s">
        <v>830</v>
      </c>
      <c r="C14" s="5" t="str">
        <f>C10</f>
        <v>штук</v>
      </c>
      <c r="D14" s="26">
        <v>13625</v>
      </c>
      <c r="E14" s="4">
        <f t="shared" si="1"/>
        <v>2725</v>
      </c>
      <c r="F14" s="4">
        <f t="shared" si="0"/>
        <v>16350</v>
      </c>
    </row>
    <row r="15" spans="1:6" ht="13.5" customHeight="1">
      <c r="A15" s="167" t="s">
        <v>628</v>
      </c>
      <c r="B15" s="3" t="s">
        <v>831</v>
      </c>
      <c r="C15" s="5" t="s">
        <v>626</v>
      </c>
      <c r="D15" s="26">
        <v>13625</v>
      </c>
      <c r="E15" s="4">
        <f t="shared" si="1"/>
        <v>2725</v>
      </c>
      <c r="F15" s="4">
        <f t="shared" si="0"/>
        <v>16350</v>
      </c>
    </row>
    <row r="16" spans="1:6" ht="13.5" customHeight="1">
      <c r="A16" s="277" t="s">
        <v>6</v>
      </c>
      <c r="B16" s="3" t="s">
        <v>394</v>
      </c>
      <c r="C16" s="5" t="s">
        <v>5</v>
      </c>
      <c r="D16" s="4">
        <v>15955</v>
      </c>
      <c r="E16" s="4">
        <f>0.2*D16</f>
        <v>3191</v>
      </c>
      <c r="F16" s="26">
        <f t="shared" si="0"/>
        <v>19146</v>
      </c>
    </row>
    <row r="17" spans="1:6" ht="13.5" customHeight="1">
      <c r="A17" s="277"/>
      <c r="B17" s="3" t="s">
        <v>394</v>
      </c>
      <c r="C17" s="5" t="s">
        <v>4</v>
      </c>
      <c r="D17" s="4">
        <v>80</v>
      </c>
      <c r="E17" s="4">
        <f>0.2*D17</f>
        <v>16</v>
      </c>
      <c r="F17" s="26">
        <f t="shared" si="0"/>
        <v>96</v>
      </c>
    </row>
    <row r="18" spans="1:6" ht="13.5" customHeight="1">
      <c r="A18" s="264" t="s">
        <v>7</v>
      </c>
      <c r="B18" s="265"/>
      <c r="C18" s="265"/>
      <c r="D18" s="265"/>
      <c r="E18" s="265"/>
      <c r="F18" s="266"/>
    </row>
    <row r="19" spans="1:6" ht="27.75" customHeight="1">
      <c r="A19" s="279" t="s">
        <v>7</v>
      </c>
      <c r="B19" s="24" t="s">
        <v>671</v>
      </c>
      <c r="C19" s="5" t="s">
        <v>4</v>
      </c>
      <c r="D19" s="4">
        <v>54.17</v>
      </c>
      <c r="E19" s="4">
        <f>0.2*D19</f>
        <v>10.834000000000001</v>
      </c>
      <c r="F19" s="26">
        <f>E19+D19</f>
        <v>65.004</v>
      </c>
    </row>
    <row r="20" spans="1:6" ht="13.5" customHeight="1">
      <c r="A20" s="279"/>
      <c r="B20" s="3" t="s">
        <v>395</v>
      </c>
      <c r="C20" s="5" t="s">
        <v>4</v>
      </c>
      <c r="D20" s="4">
        <v>60</v>
      </c>
      <c r="E20" s="4">
        <f>0.2*D20</f>
        <v>12</v>
      </c>
      <c r="F20" s="26">
        <f>E20+D20</f>
        <v>72</v>
      </c>
    </row>
    <row r="21" spans="1:6" ht="13.5" customHeight="1">
      <c r="A21" s="168" t="s">
        <v>629</v>
      </c>
      <c r="B21" s="149" t="s">
        <v>394</v>
      </c>
      <c r="C21" s="5" t="s">
        <v>626</v>
      </c>
      <c r="D21" s="4">
        <v>18800</v>
      </c>
      <c r="E21" s="4">
        <f>0.2*D21</f>
        <v>3760</v>
      </c>
      <c r="F21" s="26">
        <f>E21+D21</f>
        <v>22560</v>
      </c>
    </row>
    <row r="22" spans="1:6" ht="13.5" customHeight="1">
      <c r="A22" s="264" t="s">
        <v>38</v>
      </c>
      <c r="B22" s="265"/>
      <c r="C22" s="265"/>
      <c r="D22" s="265"/>
      <c r="E22" s="265"/>
      <c r="F22" s="266"/>
    </row>
    <row r="23" spans="1:6" ht="13.5" customHeight="1">
      <c r="A23" s="167" t="s">
        <v>630</v>
      </c>
      <c r="B23" s="149" t="s">
        <v>394</v>
      </c>
      <c r="C23" s="5" t="s">
        <v>626</v>
      </c>
      <c r="D23" s="4">
        <v>19300</v>
      </c>
      <c r="E23" s="4">
        <f>0.2*D23</f>
        <v>3860</v>
      </c>
      <c r="F23" s="26">
        <f>E23+D23</f>
        <v>23160</v>
      </c>
    </row>
    <row r="24" spans="1:6" ht="13.5" customHeight="1">
      <c r="A24" s="270" t="s">
        <v>40</v>
      </c>
      <c r="B24" s="271"/>
      <c r="C24" s="271"/>
      <c r="D24" s="271"/>
      <c r="E24" s="271"/>
      <c r="F24" s="272"/>
    </row>
    <row r="25" spans="1:6" ht="13.5" customHeight="1">
      <c r="A25" s="24" t="s">
        <v>290</v>
      </c>
      <c r="B25" s="24" t="s">
        <v>394</v>
      </c>
      <c r="C25" s="5" t="s">
        <v>411</v>
      </c>
      <c r="D25" s="108">
        <v>550</v>
      </c>
      <c r="E25" s="108">
        <v>110</v>
      </c>
      <c r="F25" s="150">
        <v>660</v>
      </c>
    </row>
    <row r="26" spans="1:6" ht="13.5" customHeight="1">
      <c r="A26" s="24" t="s">
        <v>291</v>
      </c>
      <c r="B26" s="24" t="s">
        <v>394</v>
      </c>
      <c r="C26" s="5" t="s">
        <v>314</v>
      </c>
      <c r="D26" s="108">
        <v>2100</v>
      </c>
      <c r="E26" s="108">
        <v>420</v>
      </c>
      <c r="F26" s="150">
        <v>2520</v>
      </c>
    </row>
    <row r="27" spans="1:6" ht="13.5" customHeight="1">
      <c r="A27" s="24" t="s">
        <v>412</v>
      </c>
      <c r="B27" s="24" t="s">
        <v>394</v>
      </c>
      <c r="C27" s="5" t="s">
        <v>411</v>
      </c>
      <c r="D27" s="108">
        <v>650</v>
      </c>
      <c r="E27" s="108">
        <v>130</v>
      </c>
      <c r="F27" s="150">
        <v>780</v>
      </c>
    </row>
    <row r="28" spans="1:6" ht="13.5" customHeight="1">
      <c r="A28" s="24" t="s">
        <v>644</v>
      </c>
      <c r="B28" s="24" t="s">
        <v>394</v>
      </c>
      <c r="C28" s="5" t="s">
        <v>645</v>
      </c>
      <c r="D28" s="108">
        <v>158000</v>
      </c>
      <c r="E28" s="108">
        <f>0.2*D28</f>
        <v>31600</v>
      </c>
      <c r="F28" s="150">
        <f>SUM(D28:E28)</f>
        <v>189600</v>
      </c>
    </row>
    <row r="29" spans="1:6" ht="13.5" customHeight="1">
      <c r="A29" s="24" t="s">
        <v>679</v>
      </c>
      <c r="B29" s="24" t="s">
        <v>394</v>
      </c>
      <c r="C29" s="5" t="s">
        <v>314</v>
      </c>
      <c r="D29" s="108">
        <v>1600</v>
      </c>
      <c r="E29" s="108">
        <f>0.2*D29</f>
        <v>320</v>
      </c>
      <c r="F29" s="150">
        <f>SUM(D29:E29)</f>
        <v>1920</v>
      </c>
    </row>
    <row r="30" spans="1:6" ht="13.5" customHeight="1">
      <c r="A30" s="24" t="s">
        <v>680</v>
      </c>
      <c r="B30" s="24" t="s">
        <v>394</v>
      </c>
      <c r="C30" s="5" t="s">
        <v>314</v>
      </c>
      <c r="D30" s="108">
        <v>1400</v>
      </c>
      <c r="E30" s="108">
        <f>0.2*D30</f>
        <v>280</v>
      </c>
      <c r="F30" s="150">
        <f>SUM(D30:E30)</f>
        <v>1680</v>
      </c>
    </row>
    <row r="31" spans="1:6" ht="13.5" customHeight="1">
      <c r="A31" s="24" t="s">
        <v>681</v>
      </c>
      <c r="B31" s="24" t="s">
        <v>394</v>
      </c>
      <c r="C31" s="5" t="s">
        <v>411</v>
      </c>
      <c r="D31" s="108">
        <v>1700</v>
      </c>
      <c r="E31" s="108">
        <f>0.2*D31</f>
        <v>340</v>
      </c>
      <c r="F31" s="150">
        <f>SUM(D31:E31)</f>
        <v>2040</v>
      </c>
    </row>
    <row r="32" spans="1:6" ht="13.5" customHeight="1">
      <c r="A32" s="24" t="s">
        <v>631</v>
      </c>
      <c r="B32" s="24" t="s">
        <v>394</v>
      </c>
      <c r="C32" s="5" t="s">
        <v>411</v>
      </c>
      <c r="D32" s="108">
        <v>400</v>
      </c>
      <c r="E32" s="108">
        <v>80</v>
      </c>
      <c r="F32" s="150">
        <v>480</v>
      </c>
    </row>
    <row r="33" spans="1:6" ht="13.5" customHeight="1">
      <c r="A33" s="24" t="s">
        <v>632</v>
      </c>
      <c r="B33" s="24" t="s">
        <v>394</v>
      </c>
      <c r="C33" s="5" t="s">
        <v>314</v>
      </c>
      <c r="D33" s="108">
        <v>1200</v>
      </c>
      <c r="E33" s="108">
        <v>240</v>
      </c>
      <c r="F33" s="150">
        <v>1440</v>
      </c>
    </row>
    <row r="34" spans="1:6" ht="13.5" customHeight="1">
      <c r="A34" s="24" t="s">
        <v>862</v>
      </c>
      <c r="B34" s="24" t="s">
        <v>394</v>
      </c>
      <c r="C34" s="5" t="s">
        <v>411</v>
      </c>
      <c r="D34" s="108">
        <v>400</v>
      </c>
      <c r="E34" s="108">
        <f>D34*0.2</f>
        <v>80</v>
      </c>
      <c r="F34" s="150">
        <f>D34+E34</f>
        <v>480</v>
      </c>
    </row>
    <row r="35" spans="1:6" ht="13.5" customHeight="1">
      <c r="A35" s="24" t="s">
        <v>863</v>
      </c>
      <c r="B35" s="24" t="s">
        <v>394</v>
      </c>
      <c r="C35" s="5" t="s">
        <v>314</v>
      </c>
      <c r="D35" s="108">
        <v>1500</v>
      </c>
      <c r="E35" s="108">
        <f>D35*0.2</f>
        <v>300</v>
      </c>
      <c r="F35" s="150">
        <f>D35+E35</f>
        <v>1800</v>
      </c>
    </row>
    <row r="36" spans="1:6" ht="13.5" customHeight="1">
      <c r="A36" s="24" t="s">
        <v>864</v>
      </c>
      <c r="B36" s="24" t="s">
        <v>394</v>
      </c>
      <c r="C36" s="5" t="s">
        <v>411</v>
      </c>
      <c r="D36" s="108">
        <v>900</v>
      </c>
      <c r="E36" s="108">
        <f>D36*0.2</f>
        <v>180</v>
      </c>
      <c r="F36" s="150">
        <f>D36+E36</f>
        <v>1080</v>
      </c>
    </row>
    <row r="37" spans="1:6" ht="13.5" customHeight="1">
      <c r="A37" s="24" t="s">
        <v>865</v>
      </c>
      <c r="B37" s="24" t="s">
        <v>394</v>
      </c>
      <c r="C37" s="5" t="s">
        <v>314</v>
      </c>
      <c r="D37" s="108">
        <v>3000</v>
      </c>
      <c r="E37" s="108">
        <f>D37*0.2</f>
        <v>600</v>
      </c>
      <c r="F37" s="150">
        <f>D37+E37</f>
        <v>3600</v>
      </c>
    </row>
    <row r="38" spans="1:6" ht="13.5" customHeight="1">
      <c r="A38" s="24" t="s">
        <v>633</v>
      </c>
      <c r="B38" s="24" t="s">
        <v>394</v>
      </c>
      <c r="C38" s="5" t="s">
        <v>411</v>
      </c>
      <c r="D38" s="108">
        <v>1800</v>
      </c>
      <c r="E38" s="108">
        <v>360</v>
      </c>
      <c r="F38" s="150">
        <v>2160</v>
      </c>
    </row>
    <row r="39" spans="1:6" ht="13.5" customHeight="1">
      <c r="A39" s="24" t="s">
        <v>634</v>
      </c>
      <c r="B39" s="24" t="s">
        <v>394</v>
      </c>
      <c r="C39" s="5" t="s">
        <v>415</v>
      </c>
      <c r="D39" s="108">
        <v>8600</v>
      </c>
      <c r="E39" s="108">
        <v>1720</v>
      </c>
      <c r="F39" s="150">
        <v>10320</v>
      </c>
    </row>
    <row r="40" spans="1:6" ht="13.5" customHeight="1">
      <c r="A40" s="36" t="s">
        <v>682</v>
      </c>
      <c r="B40" s="24" t="s">
        <v>394</v>
      </c>
      <c r="C40" s="5" t="s">
        <v>411</v>
      </c>
      <c r="D40" s="108">
        <v>400</v>
      </c>
      <c r="E40" s="108">
        <f>0.2*D40</f>
        <v>80</v>
      </c>
      <c r="F40" s="150">
        <f>SUM(D40:E40)</f>
        <v>480</v>
      </c>
    </row>
    <row r="41" spans="1:6" ht="13.5" customHeight="1">
      <c r="A41" s="36" t="s">
        <v>683</v>
      </c>
      <c r="B41" s="24" t="s">
        <v>394</v>
      </c>
      <c r="C41" s="5" t="s">
        <v>314</v>
      </c>
      <c r="D41" s="108">
        <v>1500</v>
      </c>
      <c r="E41" s="108">
        <f>0.2*D41</f>
        <v>300</v>
      </c>
      <c r="F41" s="150">
        <f>SUM(D41:E41)</f>
        <v>1800</v>
      </c>
    </row>
    <row r="42" spans="1:6" ht="13.5" customHeight="1">
      <c r="A42" s="36" t="s">
        <v>684</v>
      </c>
      <c r="B42" s="24" t="s">
        <v>394</v>
      </c>
      <c r="C42" s="5" t="s">
        <v>314</v>
      </c>
      <c r="D42" s="108">
        <v>2200</v>
      </c>
      <c r="E42" s="108">
        <f>0.2*D42</f>
        <v>440</v>
      </c>
      <c r="F42" s="150">
        <f>SUM(D42:E42)</f>
        <v>2640</v>
      </c>
    </row>
    <row r="43" spans="1:6" ht="13.5" customHeight="1">
      <c r="A43" s="36" t="s">
        <v>685</v>
      </c>
      <c r="B43" s="24" t="s">
        <v>394</v>
      </c>
      <c r="C43" s="5" t="s">
        <v>314</v>
      </c>
      <c r="D43" s="108">
        <v>2200</v>
      </c>
      <c r="E43" s="108">
        <f>0.2*D43</f>
        <v>440</v>
      </c>
      <c r="F43" s="150">
        <f>SUM(D43:E43)</f>
        <v>2640</v>
      </c>
    </row>
    <row r="44" spans="1:6" ht="13.5" customHeight="1">
      <c r="A44" s="24" t="s">
        <v>866</v>
      </c>
      <c r="B44" s="24" t="s">
        <v>394</v>
      </c>
      <c r="C44" s="5" t="s">
        <v>411</v>
      </c>
      <c r="D44" s="108">
        <v>600</v>
      </c>
      <c r="E44" s="108">
        <f>D44*0.2</f>
        <v>120</v>
      </c>
      <c r="F44" s="150">
        <f aca="true" t="shared" si="2" ref="F44:F57">D44+E44</f>
        <v>720</v>
      </c>
    </row>
    <row r="45" spans="1:6" ht="13.5" customHeight="1">
      <c r="A45" s="24" t="s">
        <v>867</v>
      </c>
      <c r="B45" s="24" t="s">
        <v>394</v>
      </c>
      <c r="C45" s="5" t="s">
        <v>314</v>
      </c>
      <c r="D45" s="108">
        <v>2200</v>
      </c>
      <c r="E45" s="108">
        <f>D45*0.2</f>
        <v>440</v>
      </c>
      <c r="F45" s="150">
        <f t="shared" si="2"/>
        <v>2640</v>
      </c>
    </row>
    <row r="46" spans="1:6" ht="13.5" customHeight="1">
      <c r="A46" s="24" t="s">
        <v>868</v>
      </c>
      <c r="B46" s="24" t="s">
        <v>394</v>
      </c>
      <c r="C46" s="5" t="s">
        <v>411</v>
      </c>
      <c r="D46" s="108">
        <v>500</v>
      </c>
      <c r="E46" s="108">
        <f>D46*0.2</f>
        <v>100</v>
      </c>
      <c r="F46" s="150">
        <f t="shared" si="2"/>
        <v>600</v>
      </c>
    </row>
    <row r="47" spans="1:6" ht="13.5" customHeight="1">
      <c r="A47" s="24" t="s">
        <v>869</v>
      </c>
      <c r="B47" s="24" t="s">
        <v>394</v>
      </c>
      <c r="C47" s="5" t="s">
        <v>314</v>
      </c>
      <c r="D47" s="108">
        <v>1800</v>
      </c>
      <c r="E47" s="108">
        <f>D47*0.2</f>
        <v>360</v>
      </c>
      <c r="F47" s="150">
        <f t="shared" si="2"/>
        <v>2160</v>
      </c>
    </row>
    <row r="48" spans="1:6" ht="13.5" customHeight="1">
      <c r="A48" s="36" t="s">
        <v>870</v>
      </c>
      <c r="B48" s="24" t="s">
        <v>394</v>
      </c>
      <c r="C48" s="5" t="s">
        <v>314</v>
      </c>
      <c r="D48" s="108">
        <v>800</v>
      </c>
      <c r="E48" s="108">
        <f aca="true" t="shared" si="3" ref="E48:E57">D48*0.2</f>
        <v>160</v>
      </c>
      <c r="F48" s="150">
        <f t="shared" si="2"/>
        <v>960</v>
      </c>
    </row>
    <row r="49" spans="1:6" ht="13.5" customHeight="1">
      <c r="A49" s="36" t="s">
        <v>871</v>
      </c>
      <c r="B49" s="24" t="s">
        <v>394</v>
      </c>
      <c r="C49" s="5" t="s">
        <v>314</v>
      </c>
      <c r="D49" s="108">
        <v>900</v>
      </c>
      <c r="E49" s="108">
        <f t="shared" si="3"/>
        <v>180</v>
      </c>
      <c r="F49" s="150">
        <f t="shared" si="2"/>
        <v>1080</v>
      </c>
    </row>
    <row r="50" spans="1:6" ht="13.5" customHeight="1">
      <c r="A50" s="36" t="s">
        <v>872</v>
      </c>
      <c r="B50" s="24" t="s">
        <v>394</v>
      </c>
      <c r="C50" s="5" t="s">
        <v>314</v>
      </c>
      <c r="D50" s="108">
        <v>300</v>
      </c>
      <c r="E50" s="108">
        <f t="shared" si="3"/>
        <v>60</v>
      </c>
      <c r="F50" s="150">
        <f t="shared" si="2"/>
        <v>360</v>
      </c>
    </row>
    <row r="51" spans="1:6" ht="13.5" customHeight="1">
      <c r="A51" s="36" t="s">
        <v>873</v>
      </c>
      <c r="B51" s="24" t="s">
        <v>394</v>
      </c>
      <c r="C51" s="5" t="s">
        <v>314</v>
      </c>
      <c r="D51" s="108">
        <v>1000</v>
      </c>
      <c r="E51" s="108">
        <f t="shared" si="3"/>
        <v>200</v>
      </c>
      <c r="F51" s="150">
        <f t="shared" si="2"/>
        <v>1200</v>
      </c>
    </row>
    <row r="52" spans="1:6" ht="13.5" customHeight="1">
      <c r="A52" s="36" t="s">
        <v>874</v>
      </c>
      <c r="B52" s="24" t="s">
        <v>394</v>
      </c>
      <c r="C52" s="5" t="s">
        <v>411</v>
      </c>
      <c r="D52" s="108">
        <v>300</v>
      </c>
      <c r="E52" s="108">
        <f t="shared" si="3"/>
        <v>60</v>
      </c>
      <c r="F52" s="150">
        <f t="shared" si="2"/>
        <v>360</v>
      </c>
    </row>
    <row r="53" spans="1:6" ht="13.5" customHeight="1">
      <c r="A53" s="36" t="s">
        <v>875</v>
      </c>
      <c r="B53" s="24" t="s">
        <v>394</v>
      </c>
      <c r="C53" s="5" t="s">
        <v>314</v>
      </c>
      <c r="D53" s="108">
        <v>1000</v>
      </c>
      <c r="E53" s="108">
        <f t="shared" si="3"/>
        <v>200</v>
      </c>
      <c r="F53" s="150">
        <f t="shared" si="2"/>
        <v>1200</v>
      </c>
    </row>
    <row r="54" spans="1:6" ht="13.5" customHeight="1">
      <c r="A54" s="36" t="s">
        <v>876</v>
      </c>
      <c r="B54" s="24" t="s">
        <v>394</v>
      </c>
      <c r="C54" s="5" t="s">
        <v>314</v>
      </c>
      <c r="D54" s="108">
        <v>1500</v>
      </c>
      <c r="E54" s="108">
        <f t="shared" si="3"/>
        <v>300</v>
      </c>
      <c r="F54" s="150">
        <f t="shared" si="2"/>
        <v>1800</v>
      </c>
    </row>
    <row r="55" spans="1:6" ht="13.5" customHeight="1">
      <c r="A55" s="36" t="s">
        <v>877</v>
      </c>
      <c r="B55" s="24" t="s">
        <v>394</v>
      </c>
      <c r="C55" s="5" t="s">
        <v>411</v>
      </c>
      <c r="D55" s="108">
        <v>600</v>
      </c>
      <c r="E55" s="108">
        <f t="shared" si="3"/>
        <v>120</v>
      </c>
      <c r="F55" s="150">
        <f t="shared" si="2"/>
        <v>720</v>
      </c>
    </row>
    <row r="56" spans="1:6" ht="13.5" customHeight="1">
      <c r="A56" s="36" t="s">
        <v>878</v>
      </c>
      <c r="B56" s="24" t="s">
        <v>394</v>
      </c>
      <c r="C56" s="5" t="s">
        <v>314</v>
      </c>
      <c r="D56" s="108">
        <v>2000</v>
      </c>
      <c r="E56" s="108">
        <f t="shared" si="3"/>
        <v>400</v>
      </c>
      <c r="F56" s="150">
        <f t="shared" si="2"/>
        <v>2400</v>
      </c>
    </row>
    <row r="57" spans="1:6" ht="13.5" customHeight="1">
      <c r="A57" s="36" t="s">
        <v>879</v>
      </c>
      <c r="B57" s="24" t="s">
        <v>394</v>
      </c>
      <c r="C57" s="5" t="s">
        <v>314</v>
      </c>
      <c r="D57" s="108">
        <v>1400</v>
      </c>
      <c r="E57" s="108">
        <f t="shared" si="3"/>
        <v>280</v>
      </c>
      <c r="F57" s="150">
        <f t="shared" si="2"/>
        <v>1680</v>
      </c>
    </row>
    <row r="58" spans="1:6" ht="13.5" customHeight="1">
      <c r="A58" s="24" t="s">
        <v>413</v>
      </c>
      <c r="B58" s="24" t="s">
        <v>394</v>
      </c>
      <c r="C58" s="5" t="s">
        <v>314</v>
      </c>
      <c r="D58" s="108">
        <v>500</v>
      </c>
      <c r="E58" s="108">
        <v>100</v>
      </c>
      <c r="F58" s="150">
        <v>600</v>
      </c>
    </row>
    <row r="59" spans="1:6" ht="13.5" customHeight="1">
      <c r="A59" s="24" t="s">
        <v>414</v>
      </c>
      <c r="B59" s="24" t="s">
        <v>394</v>
      </c>
      <c r="C59" s="5" t="s">
        <v>411</v>
      </c>
      <c r="D59" s="108">
        <v>1000</v>
      </c>
      <c r="E59" s="108">
        <v>200</v>
      </c>
      <c r="F59" s="150">
        <v>1200</v>
      </c>
    </row>
    <row r="60" spans="1:6" ht="13.5" customHeight="1">
      <c r="A60" s="24" t="s">
        <v>618</v>
      </c>
      <c r="B60" s="24" t="s">
        <v>394</v>
      </c>
      <c r="C60" s="5" t="s">
        <v>314</v>
      </c>
      <c r="D60" s="108">
        <v>700</v>
      </c>
      <c r="E60" s="108">
        <v>140</v>
      </c>
      <c r="F60" s="150">
        <v>840</v>
      </c>
    </row>
    <row r="61" spans="1:6" ht="13.5" customHeight="1">
      <c r="A61" s="24" t="s">
        <v>619</v>
      </c>
      <c r="B61" s="24" t="s">
        <v>394</v>
      </c>
      <c r="C61" s="5" t="s">
        <v>314</v>
      </c>
      <c r="D61" s="108">
        <v>700</v>
      </c>
      <c r="E61" s="108">
        <v>140</v>
      </c>
      <c r="F61" s="150">
        <v>840</v>
      </c>
    </row>
    <row r="62" spans="1:6" ht="13.5" customHeight="1">
      <c r="A62" s="24" t="s">
        <v>620</v>
      </c>
      <c r="B62" s="24" t="s">
        <v>394</v>
      </c>
      <c r="C62" s="5" t="s">
        <v>415</v>
      </c>
      <c r="D62" s="108">
        <v>900</v>
      </c>
      <c r="E62" s="108">
        <v>180</v>
      </c>
      <c r="F62" s="150">
        <v>1080</v>
      </c>
    </row>
    <row r="63" spans="1:6" ht="13.5" customHeight="1">
      <c r="A63" s="24" t="s">
        <v>447</v>
      </c>
      <c r="B63" s="24" t="s">
        <v>394</v>
      </c>
      <c r="C63" s="5" t="s">
        <v>314</v>
      </c>
      <c r="D63" s="108">
        <v>1000</v>
      </c>
      <c r="E63" s="108">
        <v>200</v>
      </c>
      <c r="F63" s="150">
        <v>1200</v>
      </c>
    </row>
    <row r="64" spans="1:6" ht="13.5" customHeight="1">
      <c r="A64" s="23" t="s">
        <v>448</v>
      </c>
      <c r="B64" s="24" t="s">
        <v>394</v>
      </c>
      <c r="C64" s="5" t="s">
        <v>314</v>
      </c>
      <c r="D64" s="30">
        <v>900</v>
      </c>
      <c r="E64" s="108">
        <v>180</v>
      </c>
      <c r="F64" s="150">
        <v>1080</v>
      </c>
    </row>
    <row r="65" spans="1:6" ht="13.5" customHeight="1">
      <c r="A65" s="23" t="s">
        <v>880</v>
      </c>
      <c r="B65" s="24" t="s">
        <v>394</v>
      </c>
      <c r="C65" s="5" t="s">
        <v>314</v>
      </c>
      <c r="D65" s="108">
        <v>1000</v>
      </c>
      <c r="E65" s="108">
        <f>D65*0.2</f>
        <v>200</v>
      </c>
      <c r="F65" s="150">
        <f>SUM(D65:E65)</f>
        <v>1200</v>
      </c>
    </row>
    <row r="66" spans="1:6" ht="13.5" customHeight="1">
      <c r="A66" s="23" t="s">
        <v>416</v>
      </c>
      <c r="B66" s="24" t="s">
        <v>394</v>
      </c>
      <c r="C66" s="5" t="s">
        <v>411</v>
      </c>
      <c r="D66" s="108">
        <v>700</v>
      </c>
      <c r="E66" s="108">
        <v>140</v>
      </c>
      <c r="F66" s="150">
        <v>840</v>
      </c>
    </row>
    <row r="67" spans="1:6" ht="13.5" customHeight="1">
      <c r="A67" s="23" t="s">
        <v>417</v>
      </c>
      <c r="B67" s="24" t="s">
        <v>394</v>
      </c>
      <c r="C67" s="5" t="s">
        <v>314</v>
      </c>
      <c r="D67" s="108">
        <v>1100</v>
      </c>
      <c r="E67" s="108">
        <v>220</v>
      </c>
      <c r="F67" s="150">
        <v>1320</v>
      </c>
    </row>
    <row r="68" spans="1:6" ht="13.5" customHeight="1">
      <c r="A68" s="23" t="s">
        <v>635</v>
      </c>
      <c r="B68" s="24" t="s">
        <v>394</v>
      </c>
      <c r="C68" s="5" t="s">
        <v>411</v>
      </c>
      <c r="D68" s="108">
        <v>600</v>
      </c>
      <c r="E68" s="108">
        <v>120</v>
      </c>
      <c r="F68" s="150">
        <v>720</v>
      </c>
    </row>
    <row r="69" spans="1:6" ht="13.5" customHeight="1">
      <c r="A69" s="23" t="s">
        <v>418</v>
      </c>
      <c r="B69" s="24" t="s">
        <v>394</v>
      </c>
      <c r="C69" s="5" t="s">
        <v>314</v>
      </c>
      <c r="D69" s="108">
        <v>1700</v>
      </c>
      <c r="E69" s="108">
        <v>280</v>
      </c>
      <c r="F69" s="150">
        <v>1680</v>
      </c>
    </row>
    <row r="70" spans="1:6" ht="13.5" customHeight="1">
      <c r="A70" s="24" t="s">
        <v>686</v>
      </c>
      <c r="B70" s="24" t="s">
        <v>394</v>
      </c>
      <c r="C70" s="5" t="s">
        <v>314</v>
      </c>
      <c r="D70" s="108">
        <v>1700</v>
      </c>
      <c r="E70" s="108">
        <f>0.2*D70</f>
        <v>340</v>
      </c>
      <c r="F70" s="150">
        <f>SUM(D70:E70)</f>
        <v>2040</v>
      </c>
    </row>
    <row r="71" spans="1:6" ht="13.5" customHeight="1">
      <c r="A71" s="24" t="s">
        <v>335</v>
      </c>
      <c r="B71" s="24" t="s">
        <v>394</v>
      </c>
      <c r="C71" s="5" t="s">
        <v>314</v>
      </c>
      <c r="D71" s="108">
        <v>800</v>
      </c>
      <c r="E71" s="108">
        <v>160</v>
      </c>
      <c r="F71" s="150">
        <v>960</v>
      </c>
    </row>
    <row r="72" spans="1:6" ht="13.5" customHeight="1">
      <c r="A72" s="23" t="s">
        <v>302</v>
      </c>
      <c r="B72" s="24" t="s">
        <v>394</v>
      </c>
      <c r="C72" s="5" t="s">
        <v>314</v>
      </c>
      <c r="D72" s="108">
        <v>800</v>
      </c>
      <c r="E72" s="108">
        <f aca="true" t="shared" si="4" ref="E72:E77">D72*0.2</f>
        <v>160</v>
      </c>
      <c r="F72" s="150">
        <f>SUM(D72:E72)</f>
        <v>960</v>
      </c>
    </row>
    <row r="73" spans="1:6" ht="13.5" customHeight="1">
      <c r="A73" s="23" t="s">
        <v>261</v>
      </c>
      <c r="B73" s="24" t="s">
        <v>394</v>
      </c>
      <c r="C73" s="61" t="s">
        <v>415</v>
      </c>
      <c r="D73" s="108">
        <v>1000</v>
      </c>
      <c r="E73" s="108">
        <f t="shared" si="4"/>
        <v>200</v>
      </c>
      <c r="F73" s="150">
        <f>SUM(D73:E73)</f>
        <v>1200</v>
      </c>
    </row>
    <row r="74" spans="1:6" ht="13.5" customHeight="1">
      <c r="A74" s="23" t="s">
        <v>303</v>
      </c>
      <c r="B74" s="24" t="s">
        <v>394</v>
      </c>
      <c r="C74" s="5" t="s">
        <v>314</v>
      </c>
      <c r="D74" s="108">
        <v>760</v>
      </c>
      <c r="E74" s="108">
        <v>152</v>
      </c>
      <c r="F74" s="150">
        <v>912</v>
      </c>
    </row>
    <row r="75" spans="1:6" ht="13.5" customHeight="1">
      <c r="A75" s="23" t="s">
        <v>419</v>
      </c>
      <c r="B75" s="24" t="s">
        <v>394</v>
      </c>
      <c r="C75" s="5" t="s">
        <v>415</v>
      </c>
      <c r="D75" s="108">
        <v>1100</v>
      </c>
      <c r="E75" s="108">
        <f t="shared" si="4"/>
        <v>220</v>
      </c>
      <c r="F75" s="150">
        <f>SUM(D75:E75)</f>
        <v>1320</v>
      </c>
    </row>
    <row r="76" spans="1:6" ht="13.5" customHeight="1">
      <c r="A76" s="23" t="s">
        <v>304</v>
      </c>
      <c r="B76" s="24" t="s">
        <v>394</v>
      </c>
      <c r="C76" s="5" t="s">
        <v>415</v>
      </c>
      <c r="D76" s="108">
        <v>1200</v>
      </c>
      <c r="E76" s="108">
        <f t="shared" si="4"/>
        <v>240</v>
      </c>
      <c r="F76" s="150">
        <f>SUM(D76:E76)</f>
        <v>1440</v>
      </c>
    </row>
    <row r="77" spans="1:6" ht="13.5" customHeight="1">
      <c r="A77" s="23" t="s">
        <v>336</v>
      </c>
      <c r="B77" s="24" t="s">
        <v>394</v>
      </c>
      <c r="C77" s="5" t="s">
        <v>415</v>
      </c>
      <c r="D77" s="108">
        <v>700</v>
      </c>
      <c r="E77" s="108">
        <f t="shared" si="4"/>
        <v>140</v>
      </c>
      <c r="F77" s="150">
        <f>SUM(D77:E77)</f>
        <v>840</v>
      </c>
    </row>
    <row r="78" spans="1:6" ht="13.5" customHeight="1">
      <c r="A78" s="23" t="s">
        <v>305</v>
      </c>
      <c r="B78" s="24" t="s">
        <v>394</v>
      </c>
      <c r="C78" s="61" t="s">
        <v>415</v>
      </c>
      <c r="D78" s="108">
        <v>1100</v>
      </c>
      <c r="E78" s="108">
        <f>D78*0.2</f>
        <v>220</v>
      </c>
      <c r="F78" s="150">
        <f>SUM(D78:E78)</f>
        <v>1320</v>
      </c>
    </row>
    <row r="79" spans="1:6" ht="13.5" customHeight="1">
      <c r="A79" s="23" t="s">
        <v>182</v>
      </c>
      <c r="B79" s="24" t="s">
        <v>394</v>
      </c>
      <c r="C79" s="61" t="s">
        <v>415</v>
      </c>
      <c r="D79" s="108">
        <v>1100</v>
      </c>
      <c r="E79" s="108">
        <f>D79*0.2</f>
        <v>220</v>
      </c>
      <c r="F79" s="150">
        <f>SUM(D79:E79)</f>
        <v>1320</v>
      </c>
    </row>
    <row r="80" spans="1:6" ht="13.5" customHeight="1">
      <c r="A80" s="270" t="s">
        <v>9</v>
      </c>
      <c r="B80" s="271"/>
      <c r="C80" s="271"/>
      <c r="D80" s="271"/>
      <c r="E80" s="271"/>
      <c r="F80" s="272"/>
    </row>
    <row r="81" spans="1:6" ht="13.5" customHeight="1">
      <c r="A81" s="256" t="s">
        <v>881</v>
      </c>
      <c r="B81" s="130" t="s">
        <v>394</v>
      </c>
      <c r="C81" s="133" t="s">
        <v>411</v>
      </c>
      <c r="D81" s="108">
        <v>4500</v>
      </c>
      <c r="E81" s="108">
        <f>0.2*D81</f>
        <v>900</v>
      </c>
      <c r="F81" s="150">
        <f>E81+D81</f>
        <v>5400</v>
      </c>
    </row>
    <row r="82" spans="1:6" ht="13.5" customHeight="1">
      <c r="A82" s="192" t="s">
        <v>687</v>
      </c>
      <c r="B82" s="130" t="s">
        <v>394</v>
      </c>
      <c r="C82" s="133" t="s">
        <v>411</v>
      </c>
      <c r="D82" s="108">
        <v>800</v>
      </c>
      <c r="E82" s="108">
        <f>0.2*D82</f>
        <v>160</v>
      </c>
      <c r="F82" s="150">
        <f>E82+D82</f>
        <v>960</v>
      </c>
    </row>
    <row r="83" spans="1:6" ht="13.5" customHeight="1">
      <c r="A83" s="130" t="s">
        <v>337</v>
      </c>
      <c r="B83" s="130" t="s">
        <v>394</v>
      </c>
      <c r="C83" s="131" t="s">
        <v>314</v>
      </c>
      <c r="D83" s="108">
        <v>800</v>
      </c>
      <c r="E83" s="108">
        <f aca="true" t="shared" si="5" ref="E83:E157">0.2*D83</f>
        <v>160</v>
      </c>
      <c r="F83" s="150">
        <f aca="true" t="shared" si="6" ref="F83:F106">E83+D83</f>
        <v>960</v>
      </c>
    </row>
    <row r="84" spans="1:6" ht="13.5" customHeight="1">
      <c r="A84" s="132" t="s">
        <v>338</v>
      </c>
      <c r="B84" s="130" t="s">
        <v>394</v>
      </c>
      <c r="C84" s="133" t="s">
        <v>314</v>
      </c>
      <c r="D84" s="108">
        <v>700</v>
      </c>
      <c r="E84" s="108">
        <f t="shared" si="5"/>
        <v>140</v>
      </c>
      <c r="F84" s="150">
        <f t="shared" si="6"/>
        <v>840</v>
      </c>
    </row>
    <row r="85" spans="1:6" ht="13.5" customHeight="1">
      <c r="A85" s="132" t="s">
        <v>339</v>
      </c>
      <c r="B85" s="130" t="s">
        <v>394</v>
      </c>
      <c r="C85" s="133" t="s">
        <v>314</v>
      </c>
      <c r="D85" s="108">
        <v>1000</v>
      </c>
      <c r="E85" s="108">
        <f t="shared" si="5"/>
        <v>200</v>
      </c>
      <c r="F85" s="150">
        <f t="shared" si="6"/>
        <v>1200</v>
      </c>
    </row>
    <row r="86" spans="1:6" ht="13.5" customHeight="1">
      <c r="A86" s="132" t="s">
        <v>688</v>
      </c>
      <c r="B86" s="130" t="s">
        <v>394</v>
      </c>
      <c r="C86" s="133" t="s">
        <v>314</v>
      </c>
      <c r="D86" s="108">
        <v>1600</v>
      </c>
      <c r="E86" s="108">
        <f t="shared" si="5"/>
        <v>320</v>
      </c>
      <c r="F86" s="150">
        <f t="shared" si="6"/>
        <v>1920</v>
      </c>
    </row>
    <row r="87" spans="1:6" ht="13.5" customHeight="1">
      <c r="A87" s="192" t="s">
        <v>689</v>
      </c>
      <c r="B87" s="130" t="s">
        <v>394</v>
      </c>
      <c r="C87" s="133" t="s">
        <v>411</v>
      </c>
      <c r="D87" s="108">
        <v>500</v>
      </c>
      <c r="E87" s="108">
        <f>0.2*D87</f>
        <v>100</v>
      </c>
      <c r="F87" s="150">
        <f>E87+D87</f>
        <v>600</v>
      </c>
    </row>
    <row r="88" spans="1:6" ht="13.5" customHeight="1">
      <c r="A88" s="132" t="s">
        <v>690</v>
      </c>
      <c r="B88" s="130" t="s">
        <v>394</v>
      </c>
      <c r="C88" s="131" t="s">
        <v>314</v>
      </c>
      <c r="D88" s="108">
        <v>700</v>
      </c>
      <c r="E88" s="108">
        <f>0.2*D88</f>
        <v>140</v>
      </c>
      <c r="F88" s="150">
        <f>E88+D88</f>
        <v>840</v>
      </c>
    </row>
    <row r="89" spans="1:6" ht="13.5" customHeight="1">
      <c r="A89" s="132" t="s">
        <v>691</v>
      </c>
      <c r="B89" s="130" t="s">
        <v>394</v>
      </c>
      <c r="C89" s="133" t="s">
        <v>411</v>
      </c>
      <c r="D89" s="108">
        <v>550</v>
      </c>
      <c r="E89" s="108">
        <f>0.2*D89</f>
        <v>110</v>
      </c>
      <c r="F89" s="150">
        <f>E89+D89</f>
        <v>660</v>
      </c>
    </row>
    <row r="90" spans="1:6" ht="13.5" customHeight="1">
      <c r="A90" s="132" t="s">
        <v>692</v>
      </c>
      <c r="B90" s="130" t="s">
        <v>394</v>
      </c>
      <c r="C90" s="131" t="s">
        <v>314</v>
      </c>
      <c r="D90" s="108">
        <v>2000</v>
      </c>
      <c r="E90" s="108">
        <f>0.2*D90</f>
        <v>400</v>
      </c>
      <c r="F90" s="150">
        <f>E90+D90</f>
        <v>2400</v>
      </c>
    </row>
    <row r="91" spans="1:6" ht="13.5" customHeight="1">
      <c r="A91" s="132" t="s">
        <v>882</v>
      </c>
      <c r="B91" s="130" t="s">
        <v>394</v>
      </c>
      <c r="C91" s="131" t="s">
        <v>314</v>
      </c>
      <c r="D91" s="108">
        <v>1100</v>
      </c>
      <c r="E91" s="108">
        <f>0.2*D91</f>
        <v>220</v>
      </c>
      <c r="F91" s="150">
        <f>E91+D91</f>
        <v>1320</v>
      </c>
    </row>
    <row r="92" spans="1:6" ht="13.5" customHeight="1">
      <c r="A92" s="132" t="s">
        <v>420</v>
      </c>
      <c r="B92" s="130" t="s">
        <v>394</v>
      </c>
      <c r="C92" s="22" t="s">
        <v>415</v>
      </c>
      <c r="D92" s="108">
        <v>700</v>
      </c>
      <c r="E92" s="108">
        <f t="shared" si="5"/>
        <v>140</v>
      </c>
      <c r="F92" s="150">
        <f t="shared" si="6"/>
        <v>840</v>
      </c>
    </row>
    <row r="93" spans="1:6" ht="13.5" customHeight="1">
      <c r="A93" s="132" t="s">
        <v>636</v>
      </c>
      <c r="B93" s="130" t="s">
        <v>394</v>
      </c>
      <c r="C93" s="133" t="s">
        <v>411</v>
      </c>
      <c r="D93" s="108">
        <v>400</v>
      </c>
      <c r="E93" s="108">
        <f t="shared" si="5"/>
        <v>80</v>
      </c>
      <c r="F93" s="150">
        <f t="shared" si="6"/>
        <v>480</v>
      </c>
    </row>
    <row r="94" spans="1:6" ht="13.5" customHeight="1">
      <c r="A94" s="132" t="s">
        <v>421</v>
      </c>
      <c r="B94" s="130" t="s">
        <v>394</v>
      </c>
      <c r="C94" s="133" t="s">
        <v>314</v>
      </c>
      <c r="D94" s="108">
        <v>1000</v>
      </c>
      <c r="E94" s="108">
        <f t="shared" si="5"/>
        <v>200</v>
      </c>
      <c r="F94" s="150">
        <f t="shared" si="6"/>
        <v>1200</v>
      </c>
    </row>
    <row r="95" spans="1:6" ht="13.5" customHeight="1">
      <c r="A95" s="132" t="s">
        <v>883</v>
      </c>
      <c r="B95" s="130" t="s">
        <v>394</v>
      </c>
      <c r="C95" s="133" t="s">
        <v>411</v>
      </c>
      <c r="D95" s="108">
        <v>400</v>
      </c>
      <c r="E95" s="108">
        <f t="shared" si="5"/>
        <v>80</v>
      </c>
      <c r="F95" s="150">
        <f t="shared" si="6"/>
        <v>480</v>
      </c>
    </row>
    <row r="96" spans="1:6" ht="13.5" customHeight="1">
      <c r="A96" s="132" t="s">
        <v>422</v>
      </c>
      <c r="B96" s="130" t="s">
        <v>394</v>
      </c>
      <c r="C96" s="133" t="s">
        <v>314</v>
      </c>
      <c r="D96" s="108">
        <v>1200</v>
      </c>
      <c r="E96" s="108">
        <f t="shared" si="5"/>
        <v>240</v>
      </c>
      <c r="F96" s="150">
        <f t="shared" si="6"/>
        <v>1440</v>
      </c>
    </row>
    <row r="97" spans="1:6" ht="13.5" customHeight="1">
      <c r="A97" s="132" t="s">
        <v>423</v>
      </c>
      <c r="B97" s="130" t="s">
        <v>394</v>
      </c>
      <c r="C97" s="133" t="s">
        <v>411</v>
      </c>
      <c r="D97" s="108">
        <v>500</v>
      </c>
      <c r="E97" s="108">
        <f t="shared" si="5"/>
        <v>100</v>
      </c>
      <c r="F97" s="150">
        <f t="shared" si="6"/>
        <v>600</v>
      </c>
    </row>
    <row r="98" spans="1:6" ht="13.5" customHeight="1">
      <c r="A98" s="132" t="s">
        <v>424</v>
      </c>
      <c r="B98" s="130" t="s">
        <v>394</v>
      </c>
      <c r="C98" s="133" t="s">
        <v>314</v>
      </c>
      <c r="D98" s="108">
        <v>1600</v>
      </c>
      <c r="E98" s="108">
        <f t="shared" si="5"/>
        <v>320</v>
      </c>
      <c r="F98" s="150">
        <f t="shared" si="6"/>
        <v>1920</v>
      </c>
    </row>
    <row r="99" spans="1:6" ht="13.5" customHeight="1">
      <c r="A99" s="132" t="s">
        <v>425</v>
      </c>
      <c r="B99" s="130" t="s">
        <v>394</v>
      </c>
      <c r="C99" s="133" t="s">
        <v>314</v>
      </c>
      <c r="D99" s="108">
        <v>1200</v>
      </c>
      <c r="E99" s="108">
        <f t="shared" si="5"/>
        <v>240</v>
      </c>
      <c r="F99" s="150">
        <f t="shared" si="6"/>
        <v>1440</v>
      </c>
    </row>
    <row r="100" spans="1:6" ht="13.5" customHeight="1">
      <c r="A100" s="132" t="s">
        <v>426</v>
      </c>
      <c r="B100" s="130" t="s">
        <v>394</v>
      </c>
      <c r="C100" s="133" t="s">
        <v>314</v>
      </c>
      <c r="D100" s="108">
        <v>1300</v>
      </c>
      <c r="E100" s="108">
        <f t="shared" si="5"/>
        <v>260</v>
      </c>
      <c r="F100" s="150">
        <f t="shared" si="6"/>
        <v>1560</v>
      </c>
    </row>
    <row r="101" spans="1:6" ht="13.5" customHeight="1">
      <c r="A101" s="132" t="s">
        <v>693</v>
      </c>
      <c r="B101" s="130" t="s">
        <v>394</v>
      </c>
      <c r="C101" s="131" t="s">
        <v>191</v>
      </c>
      <c r="D101" s="108">
        <v>7000</v>
      </c>
      <c r="E101" s="108">
        <f t="shared" si="5"/>
        <v>1400</v>
      </c>
      <c r="F101" s="150">
        <f t="shared" si="6"/>
        <v>8400</v>
      </c>
    </row>
    <row r="102" spans="1:6" ht="13.5" customHeight="1">
      <c r="A102" s="132" t="s">
        <v>694</v>
      </c>
      <c r="B102" s="130" t="s">
        <v>394</v>
      </c>
      <c r="C102" s="131" t="s">
        <v>191</v>
      </c>
      <c r="D102" s="108">
        <v>9000</v>
      </c>
      <c r="E102" s="108">
        <f t="shared" si="5"/>
        <v>1800</v>
      </c>
      <c r="F102" s="150">
        <f t="shared" si="6"/>
        <v>10800</v>
      </c>
    </row>
    <row r="103" spans="1:6" ht="13.5" customHeight="1">
      <c r="A103" s="23" t="s">
        <v>884</v>
      </c>
      <c r="B103" s="130" t="s">
        <v>394</v>
      </c>
      <c r="C103" s="5" t="s">
        <v>314</v>
      </c>
      <c r="D103" s="108">
        <v>2200</v>
      </c>
      <c r="E103" s="108">
        <f t="shared" si="5"/>
        <v>440</v>
      </c>
      <c r="F103" s="150">
        <f t="shared" si="6"/>
        <v>2640</v>
      </c>
    </row>
    <row r="104" spans="1:6" ht="13.5" customHeight="1">
      <c r="A104" s="23" t="s">
        <v>427</v>
      </c>
      <c r="B104" s="130" t="s">
        <v>394</v>
      </c>
      <c r="C104" s="59" t="s">
        <v>220</v>
      </c>
      <c r="D104" s="108">
        <v>1100</v>
      </c>
      <c r="E104" s="108">
        <f t="shared" si="5"/>
        <v>220</v>
      </c>
      <c r="F104" s="150">
        <f t="shared" si="6"/>
        <v>1320</v>
      </c>
    </row>
    <row r="105" spans="1:6" ht="13.5" customHeight="1">
      <c r="A105" s="23" t="s">
        <v>885</v>
      </c>
      <c r="B105" s="132" t="s">
        <v>394</v>
      </c>
      <c r="C105" s="5" t="s">
        <v>886</v>
      </c>
      <c r="D105" s="108">
        <v>4400</v>
      </c>
      <c r="E105" s="108">
        <f t="shared" si="5"/>
        <v>880</v>
      </c>
      <c r="F105" s="150">
        <f t="shared" si="6"/>
        <v>5280</v>
      </c>
    </row>
    <row r="106" spans="1:6" ht="13.5" customHeight="1">
      <c r="A106" s="23" t="s">
        <v>887</v>
      </c>
      <c r="B106" s="132" t="s">
        <v>394</v>
      </c>
      <c r="C106" s="5" t="s">
        <v>886</v>
      </c>
      <c r="D106" s="108">
        <v>2700</v>
      </c>
      <c r="E106" s="108">
        <f t="shared" si="5"/>
        <v>540</v>
      </c>
      <c r="F106" s="150">
        <f t="shared" si="6"/>
        <v>3240</v>
      </c>
    </row>
    <row r="107" spans="1:6" ht="13.5" customHeight="1">
      <c r="A107" s="264" t="s">
        <v>10</v>
      </c>
      <c r="B107" s="265"/>
      <c r="C107" s="265"/>
      <c r="D107" s="265"/>
      <c r="E107" s="265"/>
      <c r="F107" s="266"/>
    </row>
    <row r="108" spans="1:6" ht="13.5" customHeight="1">
      <c r="A108" s="24" t="s">
        <v>315</v>
      </c>
      <c r="B108" s="24" t="s">
        <v>394</v>
      </c>
      <c r="C108" s="5" t="s">
        <v>415</v>
      </c>
      <c r="D108" s="108">
        <v>1200</v>
      </c>
      <c r="E108" s="108">
        <f t="shared" si="5"/>
        <v>240</v>
      </c>
      <c r="F108" s="150">
        <f>E108+D108</f>
        <v>1440</v>
      </c>
    </row>
    <row r="109" spans="1:6" ht="13.5" customHeight="1">
      <c r="A109" s="24" t="s">
        <v>888</v>
      </c>
      <c r="B109" s="24" t="s">
        <v>394</v>
      </c>
      <c r="C109" s="5" t="s">
        <v>889</v>
      </c>
      <c r="D109" s="108">
        <v>11200</v>
      </c>
      <c r="E109" s="108">
        <f>D109*0.2</f>
        <v>2240</v>
      </c>
      <c r="F109" s="150">
        <f>SUM(D109:E109)</f>
        <v>13440</v>
      </c>
    </row>
    <row r="110" spans="1:6" ht="13.5" customHeight="1">
      <c r="A110" s="259" t="s">
        <v>21</v>
      </c>
      <c r="B110" s="260"/>
      <c r="C110" s="260"/>
      <c r="D110" s="260"/>
      <c r="E110" s="260"/>
      <c r="F110" s="261"/>
    </row>
    <row r="111" spans="1:6" ht="13.5" customHeight="1">
      <c r="A111" s="24" t="s">
        <v>695</v>
      </c>
      <c r="B111" s="3" t="s">
        <v>394</v>
      </c>
      <c r="C111" s="22" t="s">
        <v>886</v>
      </c>
      <c r="D111" s="108">
        <v>5500</v>
      </c>
      <c r="E111" s="108">
        <f>0.2*D111</f>
        <v>1100</v>
      </c>
      <c r="F111" s="150">
        <f>E111+D111</f>
        <v>6600</v>
      </c>
    </row>
    <row r="112" spans="1:6" ht="13.5" customHeight="1">
      <c r="A112" s="35" t="s">
        <v>890</v>
      </c>
      <c r="B112" s="3" t="s">
        <v>394</v>
      </c>
      <c r="C112" s="22" t="s">
        <v>437</v>
      </c>
      <c r="D112" s="151">
        <v>1500</v>
      </c>
      <c r="E112" s="108">
        <f>0.2*D112</f>
        <v>300</v>
      </c>
      <c r="F112" s="150">
        <f>E112+D112</f>
        <v>1800</v>
      </c>
    </row>
    <row r="113" spans="1:6" ht="13.5" customHeight="1">
      <c r="A113" s="270" t="s">
        <v>11</v>
      </c>
      <c r="B113" s="271"/>
      <c r="C113" s="271"/>
      <c r="D113" s="271"/>
      <c r="E113" s="271"/>
      <c r="F113" s="272"/>
    </row>
    <row r="114" spans="1:6" ht="13.5" customHeight="1">
      <c r="A114" s="3" t="s">
        <v>185</v>
      </c>
      <c r="B114" s="3" t="s">
        <v>394</v>
      </c>
      <c r="C114" s="37" t="s">
        <v>114</v>
      </c>
      <c r="D114" s="108">
        <v>900</v>
      </c>
      <c r="E114" s="108">
        <f t="shared" si="5"/>
        <v>180</v>
      </c>
      <c r="F114" s="150">
        <f aca="true" t="shared" si="7" ref="F114:F163">E114+D114</f>
        <v>1080</v>
      </c>
    </row>
    <row r="115" spans="1:6" ht="13.5" customHeight="1">
      <c r="A115" s="3" t="s">
        <v>696</v>
      </c>
      <c r="B115" s="3" t="s">
        <v>394</v>
      </c>
      <c r="C115" s="22" t="s">
        <v>79</v>
      </c>
      <c r="D115" s="108">
        <v>300</v>
      </c>
      <c r="E115" s="108">
        <f t="shared" si="5"/>
        <v>60</v>
      </c>
      <c r="F115" s="150">
        <f t="shared" si="7"/>
        <v>360</v>
      </c>
    </row>
    <row r="116" spans="1:6" ht="13.5" customHeight="1">
      <c r="A116" s="3" t="s">
        <v>340</v>
      </c>
      <c r="B116" s="3" t="s">
        <v>394</v>
      </c>
      <c r="C116" s="22" t="s">
        <v>42</v>
      </c>
      <c r="D116" s="108">
        <v>1200</v>
      </c>
      <c r="E116" s="108">
        <f t="shared" si="5"/>
        <v>240</v>
      </c>
      <c r="F116" s="150">
        <f t="shared" si="7"/>
        <v>1440</v>
      </c>
    </row>
    <row r="117" spans="1:6" ht="13.5" customHeight="1">
      <c r="A117" s="3" t="s">
        <v>341</v>
      </c>
      <c r="B117" s="3" t="s">
        <v>394</v>
      </c>
      <c r="C117" s="22" t="s">
        <v>79</v>
      </c>
      <c r="D117" s="108">
        <v>300</v>
      </c>
      <c r="E117" s="108">
        <f t="shared" si="5"/>
        <v>60</v>
      </c>
      <c r="F117" s="150">
        <f t="shared" si="7"/>
        <v>360</v>
      </c>
    </row>
    <row r="118" spans="1:6" ht="13.5" customHeight="1">
      <c r="A118" s="3" t="s">
        <v>342</v>
      </c>
      <c r="B118" s="3" t="s">
        <v>394</v>
      </c>
      <c r="C118" s="22" t="s">
        <v>42</v>
      </c>
      <c r="D118" s="108">
        <v>1200</v>
      </c>
      <c r="E118" s="108">
        <f t="shared" si="5"/>
        <v>240</v>
      </c>
      <c r="F118" s="150">
        <f t="shared" si="7"/>
        <v>1440</v>
      </c>
    </row>
    <row r="119" spans="1:6" ht="13.5" customHeight="1">
      <c r="A119" s="3" t="s">
        <v>292</v>
      </c>
      <c r="B119" s="3" t="s">
        <v>394</v>
      </c>
      <c r="C119" s="22" t="s">
        <v>415</v>
      </c>
      <c r="D119" s="108">
        <v>900</v>
      </c>
      <c r="E119" s="108">
        <f t="shared" si="5"/>
        <v>180</v>
      </c>
      <c r="F119" s="150">
        <f t="shared" si="7"/>
        <v>1080</v>
      </c>
    </row>
    <row r="120" spans="1:6" ht="13.5" customHeight="1">
      <c r="A120" s="3" t="s">
        <v>891</v>
      </c>
      <c r="B120" s="3" t="s">
        <v>394</v>
      </c>
      <c r="C120" s="22" t="s">
        <v>892</v>
      </c>
      <c r="D120" s="108">
        <v>400</v>
      </c>
      <c r="E120" s="108">
        <f t="shared" si="5"/>
        <v>80</v>
      </c>
      <c r="F120" s="150">
        <f t="shared" si="7"/>
        <v>480</v>
      </c>
    </row>
    <row r="121" spans="1:6" ht="13.5" customHeight="1">
      <c r="A121" s="3" t="s">
        <v>293</v>
      </c>
      <c r="B121" s="3" t="s">
        <v>394</v>
      </c>
      <c r="C121" s="5" t="s">
        <v>314</v>
      </c>
      <c r="D121" s="108">
        <v>650</v>
      </c>
      <c r="E121" s="108">
        <f t="shared" si="5"/>
        <v>130</v>
      </c>
      <c r="F121" s="150">
        <f t="shared" si="7"/>
        <v>780</v>
      </c>
    </row>
    <row r="122" spans="1:6" ht="13.5" customHeight="1">
      <c r="A122" s="3" t="s">
        <v>343</v>
      </c>
      <c r="B122" s="3" t="s">
        <v>394</v>
      </c>
      <c r="C122" s="59" t="s">
        <v>411</v>
      </c>
      <c r="D122" s="108">
        <v>200</v>
      </c>
      <c r="E122" s="108">
        <f t="shared" si="5"/>
        <v>40</v>
      </c>
      <c r="F122" s="150">
        <f t="shared" si="7"/>
        <v>240</v>
      </c>
    </row>
    <row r="123" spans="1:6" ht="13.5" customHeight="1">
      <c r="A123" s="3" t="s">
        <v>428</v>
      </c>
      <c r="B123" s="3" t="s">
        <v>394</v>
      </c>
      <c r="C123" s="22" t="s">
        <v>415</v>
      </c>
      <c r="D123" s="108">
        <v>800</v>
      </c>
      <c r="E123" s="108">
        <f t="shared" si="5"/>
        <v>160</v>
      </c>
      <c r="F123" s="150">
        <f t="shared" si="7"/>
        <v>960</v>
      </c>
    </row>
    <row r="124" spans="1:6" ht="13.5" customHeight="1">
      <c r="A124" s="3" t="s">
        <v>165</v>
      </c>
      <c r="B124" s="3" t="s">
        <v>394</v>
      </c>
      <c r="C124" s="22" t="s">
        <v>415</v>
      </c>
      <c r="D124" s="108">
        <v>400</v>
      </c>
      <c r="E124" s="108">
        <f t="shared" si="5"/>
        <v>80</v>
      </c>
      <c r="F124" s="150">
        <f t="shared" si="7"/>
        <v>480</v>
      </c>
    </row>
    <row r="125" spans="1:6" ht="13.5" customHeight="1">
      <c r="A125" s="3" t="s">
        <v>697</v>
      </c>
      <c r="B125" s="3" t="s">
        <v>394</v>
      </c>
      <c r="C125" s="22" t="s">
        <v>436</v>
      </c>
      <c r="D125" s="108">
        <v>500</v>
      </c>
      <c r="E125" s="108">
        <f t="shared" si="5"/>
        <v>100</v>
      </c>
      <c r="F125" s="150">
        <f t="shared" si="7"/>
        <v>600</v>
      </c>
    </row>
    <row r="126" spans="1:6" ht="13.5" customHeight="1">
      <c r="A126" s="51" t="s">
        <v>162</v>
      </c>
      <c r="B126" s="3" t="s">
        <v>394</v>
      </c>
      <c r="C126" s="22" t="s">
        <v>314</v>
      </c>
      <c r="D126" s="108">
        <v>700</v>
      </c>
      <c r="E126" s="108">
        <f t="shared" si="5"/>
        <v>140</v>
      </c>
      <c r="F126" s="150">
        <f t="shared" si="7"/>
        <v>840</v>
      </c>
    </row>
    <row r="127" spans="1:6" ht="13.5" customHeight="1">
      <c r="A127" s="51" t="s">
        <v>204</v>
      </c>
      <c r="B127" s="3" t="s">
        <v>394</v>
      </c>
      <c r="C127" s="22" t="s">
        <v>314</v>
      </c>
      <c r="D127" s="108">
        <v>1100</v>
      </c>
      <c r="E127" s="108">
        <f t="shared" si="5"/>
        <v>220</v>
      </c>
      <c r="F127" s="150">
        <f t="shared" si="7"/>
        <v>1320</v>
      </c>
    </row>
    <row r="128" spans="1:6" ht="13.5" customHeight="1">
      <c r="A128" s="51" t="s">
        <v>163</v>
      </c>
      <c r="B128" s="3" t="s">
        <v>394</v>
      </c>
      <c r="C128" s="22" t="s">
        <v>411</v>
      </c>
      <c r="D128" s="108">
        <v>400</v>
      </c>
      <c r="E128" s="108">
        <f t="shared" si="5"/>
        <v>80</v>
      </c>
      <c r="F128" s="150">
        <f t="shared" si="7"/>
        <v>480</v>
      </c>
    </row>
    <row r="129" spans="1:6" ht="13.5" customHeight="1">
      <c r="A129" s="51" t="s">
        <v>164</v>
      </c>
      <c r="B129" s="3" t="s">
        <v>394</v>
      </c>
      <c r="C129" s="22" t="s">
        <v>411</v>
      </c>
      <c r="D129" s="108">
        <v>500</v>
      </c>
      <c r="E129" s="108">
        <f t="shared" si="5"/>
        <v>100</v>
      </c>
      <c r="F129" s="150">
        <f t="shared" si="7"/>
        <v>600</v>
      </c>
    </row>
    <row r="130" spans="1:6" ht="13.5" customHeight="1">
      <c r="A130" s="51" t="s">
        <v>215</v>
      </c>
      <c r="B130" s="3" t="s">
        <v>394</v>
      </c>
      <c r="C130" s="22" t="s">
        <v>183</v>
      </c>
      <c r="D130" s="108">
        <v>1000</v>
      </c>
      <c r="E130" s="108">
        <f t="shared" si="5"/>
        <v>200</v>
      </c>
      <c r="F130" s="150">
        <f t="shared" si="7"/>
        <v>1200</v>
      </c>
    </row>
    <row r="131" spans="1:6" ht="13.5" customHeight="1">
      <c r="A131" s="51" t="s">
        <v>893</v>
      </c>
      <c r="B131" s="3" t="s">
        <v>394</v>
      </c>
      <c r="C131" s="22" t="s">
        <v>894</v>
      </c>
      <c r="D131" s="108">
        <v>1600</v>
      </c>
      <c r="E131" s="108">
        <f t="shared" si="5"/>
        <v>320</v>
      </c>
      <c r="F131" s="150">
        <f t="shared" si="7"/>
        <v>1920</v>
      </c>
    </row>
    <row r="132" spans="1:6" ht="13.5" customHeight="1">
      <c r="A132" s="51" t="s">
        <v>895</v>
      </c>
      <c r="B132" s="3" t="s">
        <v>394</v>
      </c>
      <c r="C132" s="5" t="s">
        <v>896</v>
      </c>
      <c r="D132" s="108">
        <v>2500</v>
      </c>
      <c r="E132" s="108">
        <f t="shared" si="5"/>
        <v>500</v>
      </c>
      <c r="F132" s="150">
        <f t="shared" si="7"/>
        <v>3000</v>
      </c>
    </row>
    <row r="133" spans="1:6" ht="13.5" customHeight="1">
      <c r="A133" s="51" t="s">
        <v>184</v>
      </c>
      <c r="B133" s="3" t="s">
        <v>394</v>
      </c>
      <c r="C133" s="22" t="s">
        <v>219</v>
      </c>
      <c r="D133" s="108">
        <v>1000</v>
      </c>
      <c r="E133" s="108">
        <f t="shared" si="5"/>
        <v>200</v>
      </c>
      <c r="F133" s="150">
        <f t="shared" si="7"/>
        <v>1200</v>
      </c>
    </row>
    <row r="134" spans="1:6" ht="13.5" customHeight="1">
      <c r="A134" s="62" t="s">
        <v>186</v>
      </c>
      <c r="B134" s="3" t="s">
        <v>394</v>
      </c>
      <c r="C134" s="22" t="s">
        <v>115</v>
      </c>
      <c r="D134" s="108">
        <v>600</v>
      </c>
      <c r="E134" s="108">
        <f t="shared" si="5"/>
        <v>120</v>
      </c>
      <c r="F134" s="150">
        <f t="shared" si="7"/>
        <v>720</v>
      </c>
    </row>
    <row r="135" spans="1:6" ht="13.5" customHeight="1">
      <c r="A135" s="62" t="s">
        <v>306</v>
      </c>
      <c r="B135" s="3" t="s">
        <v>394</v>
      </c>
      <c r="C135" s="5" t="s">
        <v>897</v>
      </c>
      <c r="D135" s="108">
        <v>1400</v>
      </c>
      <c r="E135" s="108">
        <f t="shared" si="5"/>
        <v>280</v>
      </c>
      <c r="F135" s="150">
        <f t="shared" si="7"/>
        <v>1680</v>
      </c>
    </row>
    <row r="136" spans="1:6" ht="13.5" customHeight="1">
      <c r="A136" s="62" t="s">
        <v>898</v>
      </c>
      <c r="B136" s="3" t="s">
        <v>394</v>
      </c>
      <c r="C136" s="5" t="s">
        <v>899</v>
      </c>
      <c r="D136" s="108">
        <v>1400</v>
      </c>
      <c r="E136" s="108">
        <f t="shared" si="5"/>
        <v>280</v>
      </c>
      <c r="F136" s="150">
        <f t="shared" si="7"/>
        <v>1680</v>
      </c>
    </row>
    <row r="137" spans="1:6" ht="13.5" customHeight="1">
      <c r="A137" s="62" t="s">
        <v>429</v>
      </c>
      <c r="B137" s="3" t="s">
        <v>394</v>
      </c>
      <c r="C137" s="5" t="s">
        <v>430</v>
      </c>
      <c r="D137" s="108">
        <v>4000</v>
      </c>
      <c r="E137" s="108">
        <f t="shared" si="5"/>
        <v>800</v>
      </c>
      <c r="F137" s="150">
        <f t="shared" si="7"/>
        <v>4800</v>
      </c>
    </row>
    <row r="138" spans="1:6" ht="13.5" customHeight="1">
      <c r="A138" s="62" t="s">
        <v>307</v>
      </c>
      <c r="B138" s="3" t="s">
        <v>394</v>
      </c>
      <c r="C138" s="5" t="s">
        <v>357</v>
      </c>
      <c r="D138" s="108">
        <v>4000</v>
      </c>
      <c r="E138" s="108">
        <f t="shared" si="5"/>
        <v>800</v>
      </c>
      <c r="F138" s="150">
        <f t="shared" si="7"/>
        <v>4800</v>
      </c>
    </row>
    <row r="139" spans="1:6" ht="13.5" customHeight="1">
      <c r="A139" s="62" t="s">
        <v>308</v>
      </c>
      <c r="B139" s="3" t="s">
        <v>394</v>
      </c>
      <c r="C139" s="5" t="s">
        <v>431</v>
      </c>
      <c r="D139" s="108">
        <v>5600</v>
      </c>
      <c r="E139" s="108">
        <f t="shared" si="5"/>
        <v>1120</v>
      </c>
      <c r="F139" s="150">
        <f t="shared" si="7"/>
        <v>6720</v>
      </c>
    </row>
    <row r="140" spans="1:6" ht="13.5" customHeight="1">
      <c r="A140" s="62" t="s">
        <v>344</v>
      </c>
      <c r="B140" s="3" t="s">
        <v>394</v>
      </c>
      <c r="C140" s="5" t="s">
        <v>432</v>
      </c>
      <c r="D140" s="108">
        <v>9000</v>
      </c>
      <c r="E140" s="108">
        <f t="shared" si="5"/>
        <v>1800</v>
      </c>
      <c r="F140" s="150">
        <f t="shared" si="7"/>
        <v>10800</v>
      </c>
    </row>
    <row r="141" spans="1:6" ht="13.5" customHeight="1">
      <c r="A141" s="3" t="s">
        <v>117</v>
      </c>
      <c r="B141" s="3" t="s">
        <v>394</v>
      </c>
      <c r="C141" s="22" t="s">
        <v>118</v>
      </c>
      <c r="D141" s="108">
        <v>50</v>
      </c>
      <c r="E141" s="108">
        <f t="shared" si="5"/>
        <v>10</v>
      </c>
      <c r="F141" s="150">
        <f t="shared" si="7"/>
        <v>60</v>
      </c>
    </row>
    <row r="142" spans="1:6" ht="13.5" customHeight="1">
      <c r="A142" s="3" t="s">
        <v>900</v>
      </c>
      <c r="B142" s="3" t="s">
        <v>394</v>
      </c>
      <c r="C142" s="22" t="s">
        <v>901</v>
      </c>
      <c r="D142" s="108">
        <v>600</v>
      </c>
      <c r="E142" s="108">
        <f t="shared" si="5"/>
        <v>120</v>
      </c>
      <c r="F142" s="150">
        <f t="shared" si="7"/>
        <v>720</v>
      </c>
    </row>
    <row r="143" spans="1:6" ht="13.5" customHeight="1">
      <c r="A143" s="3" t="s">
        <v>902</v>
      </c>
      <c r="B143" s="3" t="s">
        <v>394</v>
      </c>
      <c r="C143" s="22" t="s">
        <v>903</v>
      </c>
      <c r="D143" s="108">
        <v>500</v>
      </c>
      <c r="E143" s="108">
        <f t="shared" si="5"/>
        <v>100</v>
      </c>
      <c r="F143" s="150">
        <f t="shared" si="7"/>
        <v>600</v>
      </c>
    </row>
    <row r="144" spans="1:6" ht="13.5" customHeight="1">
      <c r="A144" s="3" t="s">
        <v>904</v>
      </c>
      <c r="B144" s="3" t="s">
        <v>394</v>
      </c>
      <c r="C144" s="22" t="s">
        <v>903</v>
      </c>
      <c r="D144" s="108">
        <v>300</v>
      </c>
      <c r="E144" s="108">
        <f t="shared" si="5"/>
        <v>60</v>
      </c>
      <c r="F144" s="150">
        <f t="shared" si="7"/>
        <v>360</v>
      </c>
    </row>
    <row r="145" spans="1:6" ht="13.5" customHeight="1">
      <c r="A145" s="3" t="s">
        <v>905</v>
      </c>
      <c r="B145" s="3" t="s">
        <v>394</v>
      </c>
      <c r="C145" s="22" t="s">
        <v>906</v>
      </c>
      <c r="D145" s="108">
        <v>400</v>
      </c>
      <c r="E145" s="108">
        <f t="shared" si="5"/>
        <v>80</v>
      </c>
      <c r="F145" s="150">
        <f t="shared" si="7"/>
        <v>480</v>
      </c>
    </row>
    <row r="146" spans="1:6" ht="13.5" customHeight="1">
      <c r="A146" s="62" t="s">
        <v>166</v>
      </c>
      <c r="B146" s="3" t="s">
        <v>394</v>
      </c>
      <c r="C146" s="22" t="s">
        <v>431</v>
      </c>
      <c r="D146" s="108">
        <v>1000</v>
      </c>
      <c r="E146" s="108">
        <f t="shared" si="5"/>
        <v>200</v>
      </c>
      <c r="F146" s="150">
        <f t="shared" si="7"/>
        <v>1200</v>
      </c>
    </row>
    <row r="147" spans="1:6" ht="13.5" customHeight="1">
      <c r="A147" s="62" t="s">
        <v>907</v>
      </c>
      <c r="B147" s="3" t="s">
        <v>394</v>
      </c>
      <c r="C147" s="22" t="s">
        <v>432</v>
      </c>
      <c r="D147" s="108">
        <v>3000</v>
      </c>
      <c r="E147" s="108">
        <f t="shared" si="5"/>
        <v>600</v>
      </c>
      <c r="F147" s="150">
        <f t="shared" si="7"/>
        <v>3600</v>
      </c>
    </row>
    <row r="148" spans="1:6" ht="13.5" customHeight="1">
      <c r="A148" s="154" t="s">
        <v>433</v>
      </c>
      <c r="B148" s="3" t="s">
        <v>394</v>
      </c>
      <c r="C148" s="22" t="s">
        <v>434</v>
      </c>
      <c r="D148" s="108">
        <v>1400</v>
      </c>
      <c r="E148" s="108">
        <f t="shared" si="5"/>
        <v>280</v>
      </c>
      <c r="F148" s="150">
        <f t="shared" si="7"/>
        <v>1680</v>
      </c>
    </row>
    <row r="149" spans="1:6" ht="13.5" customHeight="1">
      <c r="A149" s="63" t="s">
        <v>167</v>
      </c>
      <c r="B149" s="3" t="s">
        <v>394</v>
      </c>
      <c r="C149" s="22" t="s">
        <v>168</v>
      </c>
      <c r="D149" s="108">
        <v>1500</v>
      </c>
      <c r="E149" s="108">
        <f t="shared" si="5"/>
        <v>300</v>
      </c>
      <c r="F149" s="150">
        <f t="shared" si="7"/>
        <v>1800</v>
      </c>
    </row>
    <row r="150" spans="1:6" ht="13.5" customHeight="1">
      <c r="A150" s="62" t="s">
        <v>206</v>
      </c>
      <c r="B150" s="3" t="s">
        <v>394</v>
      </c>
      <c r="C150" s="22" t="s">
        <v>116</v>
      </c>
      <c r="D150" s="108">
        <v>2900</v>
      </c>
      <c r="E150" s="108">
        <f t="shared" si="5"/>
        <v>580</v>
      </c>
      <c r="F150" s="150">
        <f t="shared" si="7"/>
        <v>3480</v>
      </c>
    </row>
    <row r="151" spans="1:6" ht="13.5" customHeight="1">
      <c r="A151" s="62" t="s">
        <v>698</v>
      </c>
      <c r="B151" s="3" t="s">
        <v>394</v>
      </c>
      <c r="C151" s="22" t="s">
        <v>432</v>
      </c>
      <c r="D151" s="108">
        <v>10000</v>
      </c>
      <c r="E151" s="108">
        <f t="shared" si="5"/>
        <v>2000</v>
      </c>
      <c r="F151" s="150">
        <f t="shared" si="7"/>
        <v>12000</v>
      </c>
    </row>
    <row r="152" spans="1:6" ht="13.5" customHeight="1">
      <c r="A152" s="62" t="s">
        <v>205</v>
      </c>
      <c r="B152" s="3" t="s">
        <v>394</v>
      </c>
      <c r="C152" s="22" t="s">
        <v>116</v>
      </c>
      <c r="D152" s="108">
        <v>1300</v>
      </c>
      <c r="E152" s="108">
        <f t="shared" si="5"/>
        <v>260</v>
      </c>
      <c r="F152" s="150">
        <f t="shared" si="7"/>
        <v>1560</v>
      </c>
    </row>
    <row r="153" spans="1:6" ht="13.5" customHeight="1">
      <c r="A153" s="62" t="s">
        <v>908</v>
      </c>
      <c r="B153" s="3" t="s">
        <v>394</v>
      </c>
      <c r="C153" s="22" t="s">
        <v>909</v>
      </c>
      <c r="D153" s="108">
        <v>2000</v>
      </c>
      <c r="E153" s="108">
        <f t="shared" si="5"/>
        <v>400</v>
      </c>
      <c r="F153" s="150">
        <f t="shared" si="7"/>
        <v>2400</v>
      </c>
    </row>
    <row r="154" spans="1:6" ht="13.5" customHeight="1">
      <c r="A154" s="62" t="s">
        <v>642</v>
      </c>
      <c r="B154" s="3" t="s">
        <v>394</v>
      </c>
      <c r="C154" s="22" t="s">
        <v>432</v>
      </c>
      <c r="D154" s="108">
        <v>5000</v>
      </c>
      <c r="E154" s="108">
        <f t="shared" si="5"/>
        <v>1000</v>
      </c>
      <c r="F154" s="150">
        <f t="shared" si="7"/>
        <v>6000</v>
      </c>
    </row>
    <row r="155" spans="1:6" ht="13.5" customHeight="1">
      <c r="A155" s="3" t="s">
        <v>207</v>
      </c>
      <c r="B155" s="3" t="s">
        <v>394</v>
      </c>
      <c r="C155" s="22" t="s">
        <v>115</v>
      </c>
      <c r="D155" s="108">
        <v>1000</v>
      </c>
      <c r="E155" s="108">
        <f t="shared" si="5"/>
        <v>200</v>
      </c>
      <c r="F155" s="150">
        <f t="shared" si="7"/>
        <v>1200</v>
      </c>
    </row>
    <row r="156" spans="1:6" ht="13.5" customHeight="1">
      <c r="A156" s="3" t="s">
        <v>239</v>
      </c>
      <c r="B156" s="3" t="s">
        <v>394</v>
      </c>
      <c r="C156" s="22" t="s">
        <v>240</v>
      </c>
      <c r="D156" s="108">
        <v>170</v>
      </c>
      <c r="E156" s="108">
        <f t="shared" si="5"/>
        <v>34</v>
      </c>
      <c r="F156" s="150">
        <f t="shared" si="7"/>
        <v>204</v>
      </c>
    </row>
    <row r="157" spans="1:6" ht="13.5" customHeight="1">
      <c r="A157" s="3" t="s">
        <v>345</v>
      </c>
      <c r="B157" s="3" t="s">
        <v>394</v>
      </c>
      <c r="C157" s="22" t="s">
        <v>346</v>
      </c>
      <c r="D157" s="108">
        <v>300</v>
      </c>
      <c r="E157" s="108">
        <f t="shared" si="5"/>
        <v>60</v>
      </c>
      <c r="F157" s="150">
        <f t="shared" si="7"/>
        <v>360</v>
      </c>
    </row>
    <row r="158" spans="1:6" ht="13.5" customHeight="1">
      <c r="A158" s="3" t="s">
        <v>169</v>
      </c>
      <c r="B158" s="3" t="s">
        <v>394</v>
      </c>
      <c r="C158" s="22" t="s">
        <v>435</v>
      </c>
      <c r="D158" s="108">
        <v>200</v>
      </c>
      <c r="E158" s="108">
        <f>0.2*D158</f>
        <v>40</v>
      </c>
      <c r="F158" s="150">
        <f>E158+D158</f>
        <v>240</v>
      </c>
    </row>
    <row r="159" spans="1:6" ht="13.5" customHeight="1">
      <c r="A159" s="3" t="s">
        <v>170</v>
      </c>
      <c r="B159" s="3" t="s">
        <v>394</v>
      </c>
      <c r="C159" s="22" t="s">
        <v>436</v>
      </c>
      <c r="D159" s="108">
        <v>600</v>
      </c>
      <c r="E159" s="108">
        <f aca="true" t="shared" si="8" ref="E159:E230">0.2*D159</f>
        <v>120</v>
      </c>
      <c r="F159" s="150">
        <f t="shared" si="7"/>
        <v>720</v>
      </c>
    </row>
    <row r="160" spans="1:6" ht="13.5" customHeight="1">
      <c r="A160" s="62" t="s">
        <v>187</v>
      </c>
      <c r="B160" s="3" t="s">
        <v>394</v>
      </c>
      <c r="C160" s="22" t="s">
        <v>415</v>
      </c>
      <c r="D160" s="108">
        <v>800</v>
      </c>
      <c r="E160" s="108">
        <f t="shared" si="8"/>
        <v>160</v>
      </c>
      <c r="F160" s="150">
        <f t="shared" si="7"/>
        <v>960</v>
      </c>
    </row>
    <row r="161" spans="1:6" ht="13.5" customHeight="1">
      <c r="A161" s="62" t="s">
        <v>188</v>
      </c>
      <c r="B161" s="3" t="s">
        <v>394</v>
      </c>
      <c r="C161" s="22" t="s">
        <v>238</v>
      </c>
      <c r="D161" s="108">
        <v>1500</v>
      </c>
      <c r="E161" s="108">
        <f t="shared" si="8"/>
        <v>300</v>
      </c>
      <c r="F161" s="150">
        <f t="shared" si="7"/>
        <v>1800</v>
      </c>
    </row>
    <row r="162" spans="1:6" ht="13.5" customHeight="1">
      <c r="A162" s="62" t="s">
        <v>910</v>
      </c>
      <c r="B162" s="3" t="s">
        <v>394</v>
      </c>
      <c r="C162" s="22" t="s">
        <v>415</v>
      </c>
      <c r="D162" s="108">
        <v>1000</v>
      </c>
      <c r="E162" s="108">
        <f t="shared" si="8"/>
        <v>200</v>
      </c>
      <c r="F162" s="150">
        <f t="shared" si="7"/>
        <v>1200</v>
      </c>
    </row>
    <row r="163" spans="1:6" ht="13.5" customHeight="1">
      <c r="A163" s="62" t="s">
        <v>189</v>
      </c>
      <c r="B163" s="3" t="s">
        <v>394</v>
      </c>
      <c r="C163" s="22" t="s">
        <v>437</v>
      </c>
      <c r="D163" s="108">
        <v>2000</v>
      </c>
      <c r="E163" s="108">
        <f t="shared" si="8"/>
        <v>400</v>
      </c>
      <c r="F163" s="150">
        <f t="shared" si="7"/>
        <v>2400</v>
      </c>
    </row>
    <row r="164" spans="1:6" ht="13.5" customHeight="1">
      <c r="A164" s="270" t="s">
        <v>14</v>
      </c>
      <c r="B164" s="271"/>
      <c r="C164" s="271"/>
      <c r="D164" s="271"/>
      <c r="E164" s="271"/>
      <c r="F164" s="272"/>
    </row>
    <row r="165" spans="1:6" ht="13.5" customHeight="1">
      <c r="A165" s="141" t="s">
        <v>911</v>
      </c>
      <c r="B165" s="21" t="s">
        <v>394</v>
      </c>
      <c r="C165" s="133" t="s">
        <v>912</v>
      </c>
      <c r="D165" s="30">
        <v>600</v>
      </c>
      <c r="E165" s="108">
        <f>0.2*D165</f>
        <v>120</v>
      </c>
      <c r="F165" s="155">
        <f aca="true" t="shared" si="9" ref="F165:F225">E165+D165</f>
        <v>720</v>
      </c>
    </row>
    <row r="166" spans="1:6" ht="13.5" customHeight="1">
      <c r="A166" s="141" t="s">
        <v>913</v>
      </c>
      <c r="B166" s="21" t="s">
        <v>394</v>
      </c>
      <c r="C166" s="5" t="s">
        <v>411</v>
      </c>
      <c r="D166" s="30">
        <v>200</v>
      </c>
      <c r="E166" s="108">
        <f>0.2*D166</f>
        <v>40</v>
      </c>
      <c r="F166" s="155">
        <f t="shared" si="9"/>
        <v>240</v>
      </c>
    </row>
    <row r="167" spans="1:6" ht="13.5" customHeight="1">
      <c r="A167" s="257" t="s">
        <v>914</v>
      </c>
      <c r="B167" s="21" t="s">
        <v>394</v>
      </c>
      <c r="C167" s="5" t="s">
        <v>411</v>
      </c>
      <c r="D167" s="30">
        <v>500</v>
      </c>
      <c r="E167" s="108">
        <f>0.2*D167</f>
        <v>100</v>
      </c>
      <c r="F167" s="155">
        <f t="shared" si="9"/>
        <v>600</v>
      </c>
    </row>
    <row r="168" spans="1:6" ht="13.5" customHeight="1">
      <c r="A168" s="257" t="s">
        <v>915</v>
      </c>
      <c r="B168" s="21" t="s">
        <v>394</v>
      </c>
      <c r="C168" s="133" t="s">
        <v>892</v>
      </c>
      <c r="D168" s="30">
        <v>300</v>
      </c>
      <c r="E168" s="108">
        <f>0.2*D168</f>
        <v>60</v>
      </c>
      <c r="F168" s="155">
        <f t="shared" si="9"/>
        <v>360</v>
      </c>
    </row>
    <row r="169" spans="1:6" ht="13.5" customHeight="1">
      <c r="A169" s="257" t="s">
        <v>916</v>
      </c>
      <c r="B169" s="21" t="s">
        <v>394</v>
      </c>
      <c r="C169" s="133" t="s">
        <v>917</v>
      </c>
      <c r="D169" s="30">
        <v>500</v>
      </c>
      <c r="E169" s="108">
        <f>0.2*D169</f>
        <v>100</v>
      </c>
      <c r="F169" s="155">
        <f t="shared" si="9"/>
        <v>600</v>
      </c>
    </row>
    <row r="170" spans="1:6" ht="13.5" customHeight="1">
      <c r="A170" s="21" t="s">
        <v>208</v>
      </c>
      <c r="B170" s="21" t="s">
        <v>394</v>
      </c>
      <c r="C170" s="5" t="s">
        <v>216</v>
      </c>
      <c r="D170" s="30">
        <v>400</v>
      </c>
      <c r="E170" s="108">
        <f t="shared" si="8"/>
        <v>80</v>
      </c>
      <c r="F170" s="155">
        <f t="shared" si="9"/>
        <v>480</v>
      </c>
    </row>
    <row r="171" spans="1:6" ht="13.5" customHeight="1">
      <c r="A171" s="21" t="s">
        <v>190</v>
      </c>
      <c r="B171" s="21" t="s">
        <v>394</v>
      </c>
      <c r="C171" s="5" t="s">
        <v>114</v>
      </c>
      <c r="D171" s="30">
        <v>1200</v>
      </c>
      <c r="E171" s="108">
        <f t="shared" si="8"/>
        <v>240</v>
      </c>
      <c r="F171" s="155">
        <f t="shared" si="9"/>
        <v>1440</v>
      </c>
    </row>
    <row r="172" spans="1:6" ht="13.5" customHeight="1">
      <c r="A172" s="21" t="s">
        <v>918</v>
      </c>
      <c r="B172" s="21" t="s">
        <v>394</v>
      </c>
      <c r="C172" s="133" t="s">
        <v>919</v>
      </c>
      <c r="D172" s="30">
        <v>400</v>
      </c>
      <c r="E172" s="108">
        <f t="shared" si="8"/>
        <v>80</v>
      </c>
      <c r="F172" s="155">
        <f t="shared" si="9"/>
        <v>480</v>
      </c>
    </row>
    <row r="173" spans="1:6" ht="13.5" customHeight="1">
      <c r="A173" s="21" t="s">
        <v>438</v>
      </c>
      <c r="B173" s="21" t="s">
        <v>394</v>
      </c>
      <c r="C173" s="5" t="s">
        <v>920</v>
      </c>
      <c r="D173" s="30">
        <v>250</v>
      </c>
      <c r="E173" s="108">
        <f t="shared" si="8"/>
        <v>50</v>
      </c>
      <c r="F173" s="155">
        <f t="shared" si="9"/>
        <v>300</v>
      </c>
    </row>
    <row r="174" spans="1:6" ht="13.5" customHeight="1">
      <c r="A174" s="21" t="s">
        <v>439</v>
      </c>
      <c r="B174" s="21" t="s">
        <v>394</v>
      </c>
      <c r="C174" s="5" t="s">
        <v>921</v>
      </c>
      <c r="D174" s="30">
        <v>250</v>
      </c>
      <c r="E174" s="108">
        <f t="shared" si="8"/>
        <v>50</v>
      </c>
      <c r="F174" s="155">
        <f t="shared" si="9"/>
        <v>300</v>
      </c>
    </row>
    <row r="175" spans="1:6" ht="13.5" customHeight="1">
      <c r="A175" s="21" t="s">
        <v>922</v>
      </c>
      <c r="B175" s="21" t="s">
        <v>394</v>
      </c>
      <c r="C175" s="133" t="s">
        <v>912</v>
      </c>
      <c r="D175" s="30">
        <v>200</v>
      </c>
      <c r="E175" s="108">
        <f t="shared" si="8"/>
        <v>40</v>
      </c>
      <c r="F175" s="155">
        <f t="shared" si="9"/>
        <v>240</v>
      </c>
    </row>
    <row r="176" spans="1:6" ht="13.5" customHeight="1">
      <c r="A176" s="21" t="s">
        <v>262</v>
      </c>
      <c r="B176" s="21" t="s">
        <v>394</v>
      </c>
      <c r="C176" s="5" t="s">
        <v>314</v>
      </c>
      <c r="D176" s="30">
        <v>5000</v>
      </c>
      <c r="E176" s="108">
        <f t="shared" si="8"/>
        <v>1000</v>
      </c>
      <c r="F176" s="155">
        <f t="shared" si="9"/>
        <v>6000</v>
      </c>
    </row>
    <row r="177" spans="1:6" ht="13.5" customHeight="1">
      <c r="A177" s="21" t="s">
        <v>241</v>
      </c>
      <c r="B177" s="21" t="s">
        <v>394</v>
      </c>
      <c r="C177" s="5" t="s">
        <v>314</v>
      </c>
      <c r="D177" s="30">
        <v>4800</v>
      </c>
      <c r="E177" s="108">
        <f t="shared" si="8"/>
        <v>960</v>
      </c>
      <c r="F177" s="155">
        <f t="shared" si="9"/>
        <v>5760</v>
      </c>
    </row>
    <row r="178" spans="1:6" ht="13.5" customHeight="1">
      <c r="A178" s="21" t="s">
        <v>92</v>
      </c>
      <c r="B178" s="21" t="s">
        <v>394</v>
      </c>
      <c r="C178" s="44" t="s">
        <v>411</v>
      </c>
      <c r="D178" s="30">
        <v>750</v>
      </c>
      <c r="E178" s="108">
        <f t="shared" si="8"/>
        <v>150</v>
      </c>
      <c r="F178" s="155">
        <f t="shared" si="9"/>
        <v>900</v>
      </c>
    </row>
    <row r="179" spans="1:6" ht="13.5" customHeight="1">
      <c r="A179" s="21" t="s">
        <v>91</v>
      </c>
      <c r="B179" s="21" t="s">
        <v>394</v>
      </c>
      <c r="C179" s="5" t="s">
        <v>411</v>
      </c>
      <c r="D179" s="30">
        <v>650</v>
      </c>
      <c r="E179" s="108">
        <f t="shared" si="8"/>
        <v>130</v>
      </c>
      <c r="F179" s="155">
        <f t="shared" si="9"/>
        <v>780</v>
      </c>
    </row>
    <row r="180" spans="1:6" ht="13.5" customHeight="1">
      <c r="A180" s="21" t="s">
        <v>242</v>
      </c>
      <c r="B180" s="21" t="s">
        <v>394</v>
      </c>
      <c r="C180" s="5" t="s">
        <v>411</v>
      </c>
      <c r="D180" s="30">
        <v>1150</v>
      </c>
      <c r="E180" s="108">
        <f t="shared" si="8"/>
        <v>230</v>
      </c>
      <c r="F180" s="155">
        <f t="shared" si="9"/>
        <v>1380</v>
      </c>
    </row>
    <row r="181" spans="1:6" ht="13.5" customHeight="1">
      <c r="A181" s="21" t="s">
        <v>243</v>
      </c>
      <c r="B181" s="21" t="s">
        <v>394</v>
      </c>
      <c r="C181" s="5" t="s">
        <v>314</v>
      </c>
      <c r="D181" s="30">
        <v>5150</v>
      </c>
      <c r="E181" s="108">
        <f t="shared" si="8"/>
        <v>1030</v>
      </c>
      <c r="F181" s="155">
        <f t="shared" si="9"/>
        <v>6180</v>
      </c>
    </row>
    <row r="182" spans="1:6" ht="13.5" customHeight="1">
      <c r="A182" s="21" t="s">
        <v>244</v>
      </c>
      <c r="B182" s="21" t="s">
        <v>394</v>
      </c>
      <c r="C182" s="5" t="s">
        <v>314</v>
      </c>
      <c r="D182" s="30">
        <v>4200</v>
      </c>
      <c r="E182" s="108">
        <f t="shared" si="8"/>
        <v>840</v>
      </c>
      <c r="F182" s="155">
        <f t="shared" si="9"/>
        <v>5040</v>
      </c>
    </row>
    <row r="183" spans="1:6" ht="13.5" customHeight="1">
      <c r="A183" s="21" t="s">
        <v>93</v>
      </c>
      <c r="B183" s="21" t="s">
        <v>394</v>
      </c>
      <c r="C183" s="5" t="s">
        <v>411</v>
      </c>
      <c r="D183" s="30">
        <v>1800</v>
      </c>
      <c r="E183" s="108">
        <f t="shared" si="8"/>
        <v>360</v>
      </c>
      <c r="F183" s="155">
        <f t="shared" si="9"/>
        <v>2160</v>
      </c>
    </row>
    <row r="184" spans="1:6" ht="13.5" customHeight="1">
      <c r="A184" s="21" t="s">
        <v>119</v>
      </c>
      <c r="B184" s="21" t="s">
        <v>394</v>
      </c>
      <c r="C184" s="5" t="s">
        <v>411</v>
      </c>
      <c r="D184" s="30">
        <v>1400</v>
      </c>
      <c r="E184" s="108">
        <f t="shared" si="8"/>
        <v>280</v>
      </c>
      <c r="F184" s="155">
        <f t="shared" si="9"/>
        <v>1680</v>
      </c>
    </row>
    <row r="185" spans="1:6" ht="13.5" customHeight="1">
      <c r="A185" s="21" t="s">
        <v>171</v>
      </c>
      <c r="B185" s="21" t="s">
        <v>394</v>
      </c>
      <c r="C185" s="5" t="s">
        <v>411</v>
      </c>
      <c r="D185" s="30">
        <v>1300</v>
      </c>
      <c r="E185" s="108">
        <f t="shared" si="8"/>
        <v>260</v>
      </c>
      <c r="F185" s="155">
        <f t="shared" si="9"/>
        <v>1560</v>
      </c>
    </row>
    <row r="186" spans="1:6" ht="13.5" customHeight="1">
      <c r="A186" s="21" t="s">
        <v>923</v>
      </c>
      <c r="B186" s="21" t="s">
        <v>394</v>
      </c>
      <c r="C186" s="5" t="s">
        <v>411</v>
      </c>
      <c r="D186" s="30">
        <v>1000</v>
      </c>
      <c r="E186" s="108">
        <f t="shared" si="8"/>
        <v>200</v>
      </c>
      <c r="F186" s="155">
        <f t="shared" si="9"/>
        <v>1200</v>
      </c>
    </row>
    <row r="187" spans="1:6" ht="13.5" customHeight="1">
      <c r="A187" s="21" t="s">
        <v>924</v>
      </c>
      <c r="B187" s="21" t="s">
        <v>394</v>
      </c>
      <c r="C187" s="5" t="s">
        <v>411</v>
      </c>
      <c r="D187" s="30">
        <v>2800</v>
      </c>
      <c r="E187" s="108">
        <f t="shared" si="8"/>
        <v>560</v>
      </c>
      <c r="F187" s="155">
        <f t="shared" si="9"/>
        <v>3360</v>
      </c>
    </row>
    <row r="188" spans="1:6" ht="13.5" customHeight="1">
      <c r="A188" s="21" t="s">
        <v>925</v>
      </c>
      <c r="B188" s="21" t="s">
        <v>394</v>
      </c>
      <c r="C188" s="5" t="s">
        <v>314</v>
      </c>
      <c r="D188" s="30">
        <v>11000</v>
      </c>
      <c r="E188" s="108">
        <f t="shared" si="8"/>
        <v>2200</v>
      </c>
      <c r="F188" s="155">
        <f t="shared" si="9"/>
        <v>13200</v>
      </c>
    </row>
    <row r="189" spans="1:6" ht="13.5" customHeight="1">
      <c r="A189" s="21" t="s">
        <v>699</v>
      </c>
      <c r="B189" s="21" t="s">
        <v>394</v>
      </c>
      <c r="C189" s="22" t="s">
        <v>314</v>
      </c>
      <c r="D189" s="30">
        <v>1700</v>
      </c>
      <c r="E189" s="108">
        <f t="shared" si="8"/>
        <v>340</v>
      </c>
      <c r="F189" s="155">
        <f t="shared" si="9"/>
        <v>2040</v>
      </c>
    </row>
    <row r="190" spans="1:6" ht="13.5" customHeight="1">
      <c r="A190" s="21" t="s">
        <v>700</v>
      </c>
      <c r="B190" s="21" t="s">
        <v>394</v>
      </c>
      <c r="C190" s="22" t="s">
        <v>314</v>
      </c>
      <c r="D190" s="30">
        <v>1500</v>
      </c>
      <c r="E190" s="108">
        <f t="shared" si="8"/>
        <v>300</v>
      </c>
      <c r="F190" s="155">
        <f t="shared" si="9"/>
        <v>1800</v>
      </c>
    </row>
    <row r="191" spans="1:6" ht="13.5" customHeight="1">
      <c r="A191" s="21" t="s">
        <v>245</v>
      </c>
      <c r="B191" s="21" t="s">
        <v>394</v>
      </c>
      <c r="C191" s="5" t="s">
        <v>411</v>
      </c>
      <c r="D191" s="30">
        <v>700</v>
      </c>
      <c r="E191" s="108">
        <f t="shared" si="8"/>
        <v>140</v>
      </c>
      <c r="F191" s="155">
        <f t="shared" si="9"/>
        <v>840</v>
      </c>
    </row>
    <row r="192" spans="1:6" ht="13.5" customHeight="1">
      <c r="A192" s="21" t="s">
        <v>637</v>
      </c>
      <c r="B192" s="21" t="s">
        <v>394</v>
      </c>
      <c r="C192" s="5" t="s">
        <v>314</v>
      </c>
      <c r="D192" s="30">
        <v>4600</v>
      </c>
      <c r="E192" s="108">
        <f t="shared" si="8"/>
        <v>920</v>
      </c>
      <c r="F192" s="155">
        <f t="shared" si="9"/>
        <v>5520</v>
      </c>
    </row>
    <row r="193" spans="1:6" ht="13.5" customHeight="1">
      <c r="A193" s="21" t="s">
        <v>638</v>
      </c>
      <c r="B193" s="21" t="s">
        <v>394</v>
      </c>
      <c r="C193" s="5" t="s">
        <v>411</v>
      </c>
      <c r="D193" s="30">
        <v>1200</v>
      </c>
      <c r="E193" s="108">
        <f t="shared" si="8"/>
        <v>240</v>
      </c>
      <c r="F193" s="155">
        <f t="shared" si="9"/>
        <v>1440</v>
      </c>
    </row>
    <row r="194" spans="1:6" ht="13.5" customHeight="1">
      <c r="A194" s="21" t="s">
        <v>639</v>
      </c>
      <c r="B194" s="21" t="s">
        <v>394</v>
      </c>
      <c r="C194" s="5" t="s">
        <v>314</v>
      </c>
      <c r="D194" s="30">
        <v>4600</v>
      </c>
      <c r="E194" s="108">
        <f t="shared" si="8"/>
        <v>920</v>
      </c>
      <c r="F194" s="155">
        <f t="shared" si="9"/>
        <v>5520</v>
      </c>
    </row>
    <row r="195" spans="1:6" ht="13.5" customHeight="1">
      <c r="A195" s="21" t="s">
        <v>294</v>
      </c>
      <c r="B195" s="21" t="s">
        <v>394</v>
      </c>
      <c r="C195" s="5" t="s">
        <v>314</v>
      </c>
      <c r="D195" s="30">
        <v>3200</v>
      </c>
      <c r="E195" s="108">
        <f t="shared" si="8"/>
        <v>640</v>
      </c>
      <c r="F195" s="155">
        <f t="shared" si="9"/>
        <v>3840</v>
      </c>
    </row>
    <row r="196" spans="1:6" ht="13.5" customHeight="1">
      <c r="A196" s="21" t="s">
        <v>295</v>
      </c>
      <c r="B196" s="21" t="s">
        <v>394</v>
      </c>
      <c r="C196" s="5" t="s">
        <v>314</v>
      </c>
      <c r="D196" s="30">
        <v>3800</v>
      </c>
      <c r="E196" s="108">
        <f t="shared" si="8"/>
        <v>760</v>
      </c>
      <c r="F196" s="155">
        <f t="shared" si="9"/>
        <v>4560</v>
      </c>
    </row>
    <row r="197" spans="1:6" ht="13.5" customHeight="1">
      <c r="A197" s="21" t="s">
        <v>440</v>
      </c>
      <c r="B197" s="21" t="s">
        <v>394</v>
      </c>
      <c r="C197" s="5" t="s">
        <v>314</v>
      </c>
      <c r="D197" s="30">
        <v>3900</v>
      </c>
      <c r="E197" s="108">
        <f t="shared" si="8"/>
        <v>780</v>
      </c>
      <c r="F197" s="155">
        <f t="shared" si="9"/>
        <v>4680</v>
      </c>
    </row>
    <row r="198" spans="1:6" ht="13.5" customHeight="1">
      <c r="A198" s="21" t="s">
        <v>296</v>
      </c>
      <c r="B198" s="21" t="s">
        <v>394</v>
      </c>
      <c r="C198" s="5" t="s">
        <v>314</v>
      </c>
      <c r="D198" s="30">
        <v>2500</v>
      </c>
      <c r="E198" s="108">
        <f t="shared" si="8"/>
        <v>500</v>
      </c>
      <c r="F198" s="155">
        <f t="shared" si="9"/>
        <v>3000</v>
      </c>
    </row>
    <row r="199" spans="1:6" ht="13.5" customHeight="1">
      <c r="A199" s="21" t="s">
        <v>246</v>
      </c>
      <c r="B199" s="21" t="s">
        <v>394</v>
      </c>
      <c r="C199" s="5" t="s">
        <v>314</v>
      </c>
      <c r="D199" s="30">
        <v>1700</v>
      </c>
      <c r="E199" s="108">
        <f t="shared" si="8"/>
        <v>340</v>
      </c>
      <c r="F199" s="155">
        <f t="shared" si="9"/>
        <v>2040</v>
      </c>
    </row>
    <row r="200" spans="1:6" ht="13.5" customHeight="1">
      <c r="A200" s="21" t="s">
        <v>87</v>
      </c>
      <c r="B200" s="21" t="s">
        <v>394</v>
      </c>
      <c r="C200" s="5" t="s">
        <v>411</v>
      </c>
      <c r="D200" s="30">
        <v>400</v>
      </c>
      <c r="E200" s="108">
        <f t="shared" si="8"/>
        <v>80</v>
      </c>
      <c r="F200" s="155">
        <f t="shared" si="9"/>
        <v>480</v>
      </c>
    </row>
    <row r="201" spans="1:6" ht="13.5" customHeight="1">
      <c r="A201" s="21" t="s">
        <v>85</v>
      </c>
      <c r="B201" s="21" t="s">
        <v>394</v>
      </c>
      <c r="C201" s="5" t="s">
        <v>411</v>
      </c>
      <c r="D201" s="30">
        <v>600</v>
      </c>
      <c r="E201" s="108">
        <f t="shared" si="8"/>
        <v>120</v>
      </c>
      <c r="F201" s="155">
        <f t="shared" si="9"/>
        <v>720</v>
      </c>
    </row>
    <row r="202" spans="1:6" ht="13.5" customHeight="1">
      <c r="A202" s="21" t="s">
        <v>86</v>
      </c>
      <c r="B202" s="21" t="s">
        <v>394</v>
      </c>
      <c r="C202" s="5" t="s">
        <v>314</v>
      </c>
      <c r="D202" s="30">
        <v>2100</v>
      </c>
      <c r="E202" s="108">
        <f t="shared" si="8"/>
        <v>420</v>
      </c>
      <c r="F202" s="155">
        <f t="shared" si="9"/>
        <v>2520</v>
      </c>
    </row>
    <row r="203" spans="1:6" ht="13.5" customHeight="1">
      <c r="A203" s="21" t="s">
        <v>445</v>
      </c>
      <c r="B203" s="21" t="s">
        <v>394</v>
      </c>
      <c r="C203" s="5" t="s">
        <v>411</v>
      </c>
      <c r="D203" s="30">
        <v>650</v>
      </c>
      <c r="E203" s="108">
        <f t="shared" si="8"/>
        <v>130</v>
      </c>
      <c r="F203" s="155">
        <f t="shared" si="9"/>
        <v>780</v>
      </c>
    </row>
    <row r="204" spans="1:6" ht="13.5" customHeight="1">
      <c r="A204" s="21" t="s">
        <v>446</v>
      </c>
      <c r="B204" s="21" t="s">
        <v>394</v>
      </c>
      <c r="C204" s="5" t="s">
        <v>314</v>
      </c>
      <c r="D204" s="30">
        <v>2700</v>
      </c>
      <c r="E204" s="108">
        <f t="shared" si="8"/>
        <v>540</v>
      </c>
      <c r="F204" s="155">
        <f t="shared" si="9"/>
        <v>3240</v>
      </c>
    </row>
    <row r="205" spans="1:6" ht="13.5" customHeight="1">
      <c r="A205" s="21" t="s">
        <v>297</v>
      </c>
      <c r="B205" s="21" t="s">
        <v>394</v>
      </c>
      <c r="C205" s="5" t="s">
        <v>314</v>
      </c>
      <c r="D205" s="30">
        <v>2500</v>
      </c>
      <c r="E205" s="108">
        <f t="shared" si="8"/>
        <v>500</v>
      </c>
      <c r="F205" s="155">
        <f t="shared" si="9"/>
        <v>3000</v>
      </c>
    </row>
    <row r="206" spans="1:6" ht="13.5" customHeight="1">
      <c r="A206" s="21" t="s">
        <v>192</v>
      </c>
      <c r="B206" s="21" t="s">
        <v>394</v>
      </c>
      <c r="C206" s="5" t="s">
        <v>411</v>
      </c>
      <c r="D206" s="30">
        <v>400</v>
      </c>
      <c r="E206" s="108">
        <f t="shared" si="8"/>
        <v>80</v>
      </c>
      <c r="F206" s="155">
        <f t="shared" si="9"/>
        <v>480</v>
      </c>
    </row>
    <row r="207" spans="1:6" ht="13.5" customHeight="1">
      <c r="A207" s="21" t="s">
        <v>193</v>
      </c>
      <c r="B207" s="21" t="s">
        <v>394</v>
      </c>
      <c r="C207" s="5" t="s">
        <v>314</v>
      </c>
      <c r="D207" s="30">
        <v>1600</v>
      </c>
      <c r="E207" s="108">
        <f t="shared" si="8"/>
        <v>320</v>
      </c>
      <c r="F207" s="155">
        <f t="shared" si="9"/>
        <v>1920</v>
      </c>
    </row>
    <row r="208" spans="1:6" ht="13.5" customHeight="1">
      <c r="A208" s="21" t="s">
        <v>926</v>
      </c>
      <c r="B208" s="21" t="s">
        <v>394</v>
      </c>
      <c r="C208" s="5" t="s">
        <v>314</v>
      </c>
      <c r="D208" s="30">
        <v>5000</v>
      </c>
      <c r="E208" s="108">
        <f t="shared" si="8"/>
        <v>1000</v>
      </c>
      <c r="F208" s="155">
        <f t="shared" si="9"/>
        <v>6000</v>
      </c>
    </row>
    <row r="209" spans="1:6" ht="13.5" customHeight="1">
      <c r="A209" s="21" t="s">
        <v>347</v>
      </c>
      <c r="B209" s="21" t="s">
        <v>394</v>
      </c>
      <c r="C209" s="5" t="s">
        <v>411</v>
      </c>
      <c r="D209" s="30">
        <v>900</v>
      </c>
      <c r="E209" s="108">
        <f t="shared" si="8"/>
        <v>180</v>
      </c>
      <c r="F209" s="155">
        <f t="shared" si="9"/>
        <v>1080</v>
      </c>
    </row>
    <row r="210" spans="1:6" ht="13.5" customHeight="1">
      <c r="A210" s="21" t="s">
        <v>348</v>
      </c>
      <c r="B210" s="21" t="s">
        <v>394</v>
      </c>
      <c r="C210" s="5" t="s">
        <v>349</v>
      </c>
      <c r="D210" s="30">
        <v>1800</v>
      </c>
      <c r="E210" s="108">
        <f t="shared" si="8"/>
        <v>360</v>
      </c>
      <c r="F210" s="155">
        <f t="shared" si="9"/>
        <v>2160</v>
      </c>
    </row>
    <row r="211" spans="1:6" ht="13.5" customHeight="1">
      <c r="A211" s="21" t="s">
        <v>643</v>
      </c>
      <c r="B211" s="21" t="s">
        <v>394</v>
      </c>
      <c r="C211" s="5" t="s">
        <v>411</v>
      </c>
      <c r="D211" s="30">
        <v>1200</v>
      </c>
      <c r="E211" s="108">
        <f t="shared" si="8"/>
        <v>240</v>
      </c>
      <c r="F211" s="155">
        <f t="shared" si="9"/>
        <v>1440</v>
      </c>
    </row>
    <row r="212" spans="1:6" ht="13.5" customHeight="1">
      <c r="A212" s="21" t="s">
        <v>95</v>
      </c>
      <c r="B212" s="21" t="s">
        <v>394</v>
      </c>
      <c r="C212" s="5" t="s">
        <v>411</v>
      </c>
      <c r="D212" s="30">
        <v>1000</v>
      </c>
      <c r="E212" s="108">
        <f t="shared" si="8"/>
        <v>200</v>
      </c>
      <c r="F212" s="155">
        <f t="shared" si="9"/>
        <v>1200</v>
      </c>
    </row>
    <row r="213" spans="1:6" ht="13.5" customHeight="1">
      <c r="A213" s="21" t="s">
        <v>927</v>
      </c>
      <c r="B213" s="21" t="s">
        <v>394</v>
      </c>
      <c r="C213" s="5" t="s">
        <v>314</v>
      </c>
      <c r="D213" s="30">
        <v>7200</v>
      </c>
      <c r="E213" s="108">
        <f t="shared" si="8"/>
        <v>1440</v>
      </c>
      <c r="F213" s="155">
        <f t="shared" si="9"/>
        <v>8640</v>
      </c>
    </row>
    <row r="214" spans="1:6" ht="13.5" customHeight="1">
      <c r="A214" s="257" t="s">
        <v>928</v>
      </c>
      <c r="B214" s="21" t="s">
        <v>394</v>
      </c>
      <c r="C214" s="5" t="s">
        <v>411</v>
      </c>
      <c r="D214" s="30">
        <v>3300</v>
      </c>
      <c r="E214" s="108">
        <f t="shared" si="8"/>
        <v>660</v>
      </c>
      <c r="F214" s="155">
        <f t="shared" si="9"/>
        <v>3960</v>
      </c>
    </row>
    <row r="215" spans="1:6" ht="13.5" customHeight="1">
      <c r="A215" s="21" t="s">
        <v>94</v>
      </c>
      <c r="B215" s="21" t="s">
        <v>394</v>
      </c>
      <c r="C215" s="5" t="s">
        <v>411</v>
      </c>
      <c r="D215" s="30">
        <v>1700</v>
      </c>
      <c r="E215" s="108">
        <f t="shared" si="8"/>
        <v>340</v>
      </c>
      <c r="F215" s="155">
        <f t="shared" si="9"/>
        <v>2040</v>
      </c>
    </row>
    <row r="216" spans="1:6" ht="13.5" customHeight="1">
      <c r="A216" s="21" t="s">
        <v>209</v>
      </c>
      <c r="B216" s="21" t="s">
        <v>394</v>
      </c>
      <c r="C216" s="5" t="s">
        <v>411</v>
      </c>
      <c r="D216" s="30">
        <v>700</v>
      </c>
      <c r="E216" s="108">
        <f t="shared" si="8"/>
        <v>140</v>
      </c>
      <c r="F216" s="155">
        <f t="shared" si="9"/>
        <v>840</v>
      </c>
    </row>
    <row r="217" spans="1:6" ht="13.5" customHeight="1">
      <c r="A217" s="21" t="s">
        <v>210</v>
      </c>
      <c r="B217" s="21" t="s">
        <v>394</v>
      </c>
      <c r="C217" s="5" t="s">
        <v>314</v>
      </c>
      <c r="D217" s="30">
        <v>2500</v>
      </c>
      <c r="E217" s="108">
        <f t="shared" si="8"/>
        <v>500</v>
      </c>
      <c r="F217" s="155">
        <f t="shared" si="9"/>
        <v>3000</v>
      </c>
    </row>
    <row r="218" spans="1:6" ht="13.5" customHeight="1">
      <c r="A218" s="21" t="s">
        <v>217</v>
      </c>
      <c r="B218" s="21" t="s">
        <v>394</v>
      </c>
      <c r="C218" s="5" t="s">
        <v>411</v>
      </c>
      <c r="D218" s="30">
        <v>600</v>
      </c>
      <c r="E218" s="108">
        <f t="shared" si="8"/>
        <v>120</v>
      </c>
      <c r="F218" s="155">
        <f t="shared" si="9"/>
        <v>720</v>
      </c>
    </row>
    <row r="219" spans="1:6" ht="13.5" customHeight="1">
      <c r="A219" s="21" t="s">
        <v>218</v>
      </c>
      <c r="B219" s="21" t="s">
        <v>394</v>
      </c>
      <c r="C219" s="5" t="s">
        <v>314</v>
      </c>
      <c r="D219" s="30">
        <v>2100</v>
      </c>
      <c r="E219" s="108">
        <f t="shared" si="8"/>
        <v>420</v>
      </c>
      <c r="F219" s="155">
        <f t="shared" si="9"/>
        <v>2520</v>
      </c>
    </row>
    <row r="220" spans="1:6" ht="13.5" customHeight="1">
      <c r="A220" s="21" t="s">
        <v>211</v>
      </c>
      <c r="B220" s="21" t="s">
        <v>394</v>
      </c>
      <c r="C220" s="5" t="s">
        <v>314</v>
      </c>
      <c r="D220" s="30">
        <v>2500</v>
      </c>
      <c r="E220" s="108">
        <f t="shared" si="8"/>
        <v>500</v>
      </c>
      <c r="F220" s="155">
        <f t="shared" si="9"/>
        <v>3000</v>
      </c>
    </row>
    <row r="221" spans="1:6" ht="13.5" customHeight="1">
      <c r="A221" s="21" t="s">
        <v>212</v>
      </c>
      <c r="B221" s="21" t="s">
        <v>394</v>
      </c>
      <c r="C221" s="5" t="s">
        <v>411</v>
      </c>
      <c r="D221" s="30">
        <v>800</v>
      </c>
      <c r="E221" s="108">
        <f t="shared" si="8"/>
        <v>160</v>
      </c>
      <c r="F221" s="155">
        <f t="shared" si="9"/>
        <v>960</v>
      </c>
    </row>
    <row r="222" spans="1:6" ht="13.5" customHeight="1">
      <c r="A222" s="21" t="s">
        <v>213</v>
      </c>
      <c r="B222" s="21" t="s">
        <v>394</v>
      </c>
      <c r="C222" s="5" t="s">
        <v>411</v>
      </c>
      <c r="D222" s="30">
        <v>500</v>
      </c>
      <c r="E222" s="108">
        <f t="shared" si="8"/>
        <v>100</v>
      </c>
      <c r="F222" s="155">
        <f t="shared" si="9"/>
        <v>600</v>
      </c>
    </row>
    <row r="223" spans="1:6" ht="13.5" customHeight="1">
      <c r="A223" s="21" t="s">
        <v>90</v>
      </c>
      <c r="B223" s="21" t="s">
        <v>394</v>
      </c>
      <c r="C223" s="5" t="s">
        <v>411</v>
      </c>
      <c r="D223" s="30">
        <v>450</v>
      </c>
      <c r="E223" s="108">
        <f t="shared" si="8"/>
        <v>90</v>
      </c>
      <c r="F223" s="155">
        <f t="shared" si="9"/>
        <v>540</v>
      </c>
    </row>
    <row r="224" spans="1:6" ht="13.5" customHeight="1">
      <c r="A224" s="21" t="s">
        <v>88</v>
      </c>
      <c r="B224" s="21" t="s">
        <v>394</v>
      </c>
      <c r="C224" s="5" t="s">
        <v>411</v>
      </c>
      <c r="D224" s="30">
        <v>900</v>
      </c>
      <c r="E224" s="108">
        <f t="shared" si="8"/>
        <v>180</v>
      </c>
      <c r="F224" s="155">
        <f t="shared" si="9"/>
        <v>1080</v>
      </c>
    </row>
    <row r="225" spans="1:6" ht="13.5" customHeight="1">
      <c r="A225" s="21" t="s">
        <v>89</v>
      </c>
      <c r="B225" s="21" t="s">
        <v>394</v>
      </c>
      <c r="C225" s="5" t="s">
        <v>314</v>
      </c>
      <c r="D225" s="30">
        <v>3200</v>
      </c>
      <c r="E225" s="108">
        <f t="shared" si="8"/>
        <v>640</v>
      </c>
      <c r="F225" s="155">
        <f t="shared" si="9"/>
        <v>3840</v>
      </c>
    </row>
    <row r="226" spans="1:6" ht="13.5" customHeight="1">
      <c r="A226" s="21" t="s">
        <v>701</v>
      </c>
      <c r="B226" s="21" t="s">
        <v>394</v>
      </c>
      <c r="C226" s="59" t="s">
        <v>191</v>
      </c>
      <c r="D226" s="30">
        <v>5400</v>
      </c>
      <c r="E226" s="108">
        <f>0.2*D226</f>
        <v>1080</v>
      </c>
      <c r="F226" s="155">
        <f>E226+D226</f>
        <v>6480</v>
      </c>
    </row>
    <row r="227" spans="1:6" ht="13.5" customHeight="1">
      <c r="A227" s="21" t="s">
        <v>194</v>
      </c>
      <c r="B227" s="21" t="s">
        <v>394</v>
      </c>
      <c r="C227" s="59" t="s">
        <v>191</v>
      </c>
      <c r="D227" s="30">
        <v>1000</v>
      </c>
      <c r="E227" s="108">
        <f t="shared" si="8"/>
        <v>200</v>
      </c>
      <c r="F227" s="155">
        <f aca="true" t="shared" si="10" ref="F227:F257">E227+D227</f>
        <v>1200</v>
      </c>
    </row>
    <row r="228" spans="1:6" ht="13.5" customHeight="1">
      <c r="A228" s="21" t="s">
        <v>640</v>
      </c>
      <c r="B228" s="21" t="s">
        <v>394</v>
      </c>
      <c r="C228" s="59" t="s">
        <v>191</v>
      </c>
      <c r="D228" s="30">
        <v>1000</v>
      </c>
      <c r="E228" s="108">
        <f t="shared" si="8"/>
        <v>200</v>
      </c>
      <c r="F228" s="155">
        <f t="shared" si="10"/>
        <v>1200</v>
      </c>
    </row>
    <row r="229" spans="1:6" ht="13.5" customHeight="1">
      <c r="A229" s="21" t="s">
        <v>172</v>
      </c>
      <c r="B229" s="21" t="s">
        <v>394</v>
      </c>
      <c r="C229" s="5" t="s">
        <v>411</v>
      </c>
      <c r="D229" s="30">
        <v>1500</v>
      </c>
      <c r="E229" s="108">
        <f t="shared" si="8"/>
        <v>300</v>
      </c>
      <c r="F229" s="155">
        <f t="shared" si="10"/>
        <v>1800</v>
      </c>
    </row>
    <row r="230" spans="1:6" ht="13.5" customHeight="1">
      <c r="A230" s="21" t="s">
        <v>263</v>
      </c>
      <c r="B230" s="21" t="s">
        <v>394</v>
      </c>
      <c r="C230" s="5" t="s">
        <v>411</v>
      </c>
      <c r="D230" s="30">
        <v>1600</v>
      </c>
      <c r="E230" s="108">
        <f t="shared" si="8"/>
        <v>320</v>
      </c>
      <c r="F230" s="155">
        <f t="shared" si="10"/>
        <v>1920</v>
      </c>
    </row>
    <row r="231" spans="1:6" ht="13.5" customHeight="1">
      <c r="A231" s="21" t="s">
        <v>247</v>
      </c>
      <c r="B231" s="21" t="s">
        <v>394</v>
      </c>
      <c r="C231" s="5" t="s">
        <v>314</v>
      </c>
      <c r="D231" s="30">
        <v>1000</v>
      </c>
      <c r="E231" s="108">
        <f aca="true" t="shared" si="11" ref="E231:E265">0.2*D231</f>
        <v>200</v>
      </c>
      <c r="F231" s="155">
        <f t="shared" si="10"/>
        <v>1200</v>
      </c>
    </row>
    <row r="232" spans="1:6" ht="13.5" customHeight="1">
      <c r="A232" s="21" t="s">
        <v>214</v>
      </c>
      <c r="B232" s="21" t="s">
        <v>394</v>
      </c>
      <c r="C232" s="5" t="s">
        <v>314</v>
      </c>
      <c r="D232" s="30">
        <v>550</v>
      </c>
      <c r="E232" s="108">
        <f t="shared" si="11"/>
        <v>110</v>
      </c>
      <c r="F232" s="155">
        <f t="shared" si="10"/>
        <v>660</v>
      </c>
    </row>
    <row r="233" spans="1:6" ht="13.5" customHeight="1">
      <c r="A233" s="21" t="s">
        <v>82</v>
      </c>
      <c r="B233" s="21" t="s">
        <v>394</v>
      </c>
      <c r="C233" s="5" t="s">
        <v>415</v>
      </c>
      <c r="D233" s="30">
        <v>1300</v>
      </c>
      <c r="E233" s="108">
        <f t="shared" si="11"/>
        <v>260</v>
      </c>
      <c r="F233" s="155">
        <f t="shared" si="10"/>
        <v>1560</v>
      </c>
    </row>
    <row r="234" spans="1:6" ht="13.5" customHeight="1">
      <c r="A234" s="21" t="s">
        <v>173</v>
      </c>
      <c r="B234" s="21" t="s">
        <v>394</v>
      </c>
      <c r="C234" s="5" t="s">
        <v>314</v>
      </c>
      <c r="D234" s="30">
        <v>2100</v>
      </c>
      <c r="E234" s="108">
        <f t="shared" si="11"/>
        <v>420</v>
      </c>
      <c r="F234" s="155">
        <f t="shared" si="10"/>
        <v>2520</v>
      </c>
    </row>
    <row r="235" spans="1:6" ht="13.5" customHeight="1">
      <c r="A235" s="21" t="s">
        <v>298</v>
      </c>
      <c r="B235" s="21" t="s">
        <v>394</v>
      </c>
      <c r="C235" s="5" t="s">
        <v>411</v>
      </c>
      <c r="D235" s="30">
        <v>400</v>
      </c>
      <c r="E235" s="108">
        <f t="shared" si="11"/>
        <v>80</v>
      </c>
      <c r="F235" s="155">
        <f t="shared" si="10"/>
        <v>480</v>
      </c>
    </row>
    <row r="236" spans="1:6" ht="13.5" customHeight="1">
      <c r="A236" s="21" t="s">
        <v>83</v>
      </c>
      <c r="B236" s="21" t="s">
        <v>394</v>
      </c>
      <c r="C236" s="5" t="s">
        <v>411</v>
      </c>
      <c r="D236" s="30">
        <v>250</v>
      </c>
      <c r="E236" s="108">
        <f t="shared" si="11"/>
        <v>50</v>
      </c>
      <c r="F236" s="155">
        <f t="shared" si="10"/>
        <v>300</v>
      </c>
    </row>
    <row r="237" spans="1:6" ht="13.5" customHeight="1">
      <c r="A237" s="21" t="s">
        <v>84</v>
      </c>
      <c r="B237" s="21" t="s">
        <v>394</v>
      </c>
      <c r="C237" s="5" t="s">
        <v>314</v>
      </c>
      <c r="D237" s="30">
        <v>850</v>
      </c>
      <c r="E237" s="108">
        <f t="shared" si="11"/>
        <v>170</v>
      </c>
      <c r="F237" s="155">
        <f t="shared" si="10"/>
        <v>1020</v>
      </c>
    </row>
    <row r="238" spans="1:6" ht="13.5" customHeight="1">
      <c r="A238" s="21" t="s">
        <v>174</v>
      </c>
      <c r="B238" s="21" t="s">
        <v>394</v>
      </c>
      <c r="C238" s="5" t="s">
        <v>314</v>
      </c>
      <c r="D238" s="30">
        <v>900</v>
      </c>
      <c r="E238" s="108">
        <f t="shared" si="11"/>
        <v>180</v>
      </c>
      <c r="F238" s="155">
        <f t="shared" si="10"/>
        <v>1080</v>
      </c>
    </row>
    <row r="239" spans="1:6" ht="13.5" customHeight="1">
      <c r="A239" s="48" t="s">
        <v>181</v>
      </c>
      <c r="B239" s="21" t="s">
        <v>394</v>
      </c>
      <c r="C239" s="5" t="s">
        <v>314</v>
      </c>
      <c r="D239" s="108">
        <v>750</v>
      </c>
      <c r="E239" s="108">
        <f t="shared" si="11"/>
        <v>150</v>
      </c>
      <c r="F239" s="155">
        <f t="shared" si="10"/>
        <v>900</v>
      </c>
    </row>
    <row r="240" spans="1:6" ht="13.5" customHeight="1">
      <c r="A240" s="21" t="s">
        <v>120</v>
      </c>
      <c r="B240" s="21" t="s">
        <v>394</v>
      </c>
      <c r="C240" s="5" t="s">
        <v>314</v>
      </c>
      <c r="D240" s="30">
        <v>900</v>
      </c>
      <c r="E240" s="108">
        <f t="shared" si="11"/>
        <v>180</v>
      </c>
      <c r="F240" s="155">
        <f t="shared" si="10"/>
        <v>1080</v>
      </c>
    </row>
    <row r="241" spans="1:6" ht="13.5" customHeight="1">
      <c r="A241" s="21" t="s">
        <v>270</v>
      </c>
      <c r="B241" s="21" t="s">
        <v>394</v>
      </c>
      <c r="C241" s="5" t="s">
        <v>415</v>
      </c>
      <c r="D241" s="30">
        <v>850</v>
      </c>
      <c r="E241" s="108">
        <f t="shared" si="11"/>
        <v>170</v>
      </c>
      <c r="F241" s="155">
        <f t="shared" si="10"/>
        <v>1020</v>
      </c>
    </row>
    <row r="242" spans="1:6" ht="13.5" customHeight="1">
      <c r="A242" s="21" t="s">
        <v>299</v>
      </c>
      <c r="B242" s="21" t="s">
        <v>394</v>
      </c>
      <c r="C242" s="5" t="s">
        <v>314</v>
      </c>
      <c r="D242" s="30">
        <v>1000</v>
      </c>
      <c r="E242" s="108">
        <f t="shared" si="11"/>
        <v>200</v>
      </c>
      <c r="F242" s="155">
        <f t="shared" si="10"/>
        <v>1200</v>
      </c>
    </row>
    <row r="243" spans="1:6" ht="13.5" customHeight="1">
      <c r="A243" s="21" t="s">
        <v>309</v>
      </c>
      <c r="B243" s="21" t="s">
        <v>394</v>
      </c>
      <c r="C243" s="5" t="s">
        <v>314</v>
      </c>
      <c r="D243" s="30">
        <v>2000</v>
      </c>
      <c r="E243" s="108">
        <f t="shared" si="11"/>
        <v>400</v>
      </c>
      <c r="F243" s="155">
        <f t="shared" si="10"/>
        <v>2400</v>
      </c>
    </row>
    <row r="244" spans="1:6" ht="13.5" customHeight="1">
      <c r="A244" s="21" t="s">
        <v>310</v>
      </c>
      <c r="B244" s="21" t="s">
        <v>394</v>
      </c>
      <c r="C244" s="5" t="s">
        <v>314</v>
      </c>
      <c r="D244" s="30">
        <v>2000</v>
      </c>
      <c r="E244" s="108">
        <f t="shared" si="11"/>
        <v>400</v>
      </c>
      <c r="F244" s="155">
        <f t="shared" si="10"/>
        <v>2400</v>
      </c>
    </row>
    <row r="245" spans="1:6" ht="13.5" customHeight="1">
      <c r="A245" s="3" t="s">
        <v>702</v>
      </c>
      <c r="B245" s="21" t="s">
        <v>394</v>
      </c>
      <c r="C245" s="5" t="s">
        <v>314</v>
      </c>
      <c r="D245" s="108">
        <v>1500</v>
      </c>
      <c r="E245" s="108">
        <f t="shared" si="11"/>
        <v>300</v>
      </c>
      <c r="F245" s="155">
        <f t="shared" si="10"/>
        <v>1800</v>
      </c>
    </row>
    <row r="246" spans="1:6" ht="13.5" customHeight="1">
      <c r="A246" s="3" t="s">
        <v>641</v>
      </c>
      <c r="B246" s="21" t="s">
        <v>394</v>
      </c>
      <c r="C246" s="5" t="s">
        <v>314</v>
      </c>
      <c r="D246" s="108">
        <v>800</v>
      </c>
      <c r="E246" s="108">
        <f t="shared" si="11"/>
        <v>160</v>
      </c>
      <c r="F246" s="155">
        <f t="shared" si="10"/>
        <v>960</v>
      </c>
    </row>
    <row r="247" spans="1:6" ht="13.5" customHeight="1">
      <c r="A247" s="3" t="s">
        <v>311</v>
      </c>
      <c r="B247" s="21" t="s">
        <v>394</v>
      </c>
      <c r="C247" s="5" t="s">
        <v>312</v>
      </c>
      <c r="D247" s="108">
        <v>570</v>
      </c>
      <c r="E247" s="108">
        <f t="shared" si="11"/>
        <v>114</v>
      </c>
      <c r="F247" s="155">
        <f t="shared" si="10"/>
        <v>684</v>
      </c>
    </row>
    <row r="248" spans="1:6" ht="13.5" customHeight="1">
      <c r="A248" s="21" t="s">
        <v>313</v>
      </c>
      <c r="B248" s="21" t="s">
        <v>394</v>
      </c>
      <c r="C248" s="5" t="s">
        <v>314</v>
      </c>
      <c r="D248" s="30">
        <v>600</v>
      </c>
      <c r="E248" s="108">
        <f t="shared" si="11"/>
        <v>120</v>
      </c>
      <c r="F248" s="155">
        <f t="shared" si="10"/>
        <v>720</v>
      </c>
    </row>
    <row r="249" spans="1:6" ht="13.5" customHeight="1">
      <c r="A249" s="21" t="s">
        <v>81</v>
      </c>
      <c r="B249" s="21" t="s">
        <v>394</v>
      </c>
      <c r="C249" s="5" t="s">
        <v>314</v>
      </c>
      <c r="D249" s="30">
        <v>450</v>
      </c>
      <c r="E249" s="108">
        <f t="shared" si="11"/>
        <v>90</v>
      </c>
      <c r="F249" s="155">
        <f t="shared" si="10"/>
        <v>540</v>
      </c>
    </row>
    <row r="250" spans="1:6" ht="13.5" customHeight="1">
      <c r="A250" s="258" t="s">
        <v>929</v>
      </c>
      <c r="B250" s="21" t="s">
        <v>394</v>
      </c>
      <c r="C250" s="5" t="s">
        <v>314</v>
      </c>
      <c r="D250" s="30">
        <v>1100</v>
      </c>
      <c r="E250" s="108">
        <f t="shared" si="11"/>
        <v>220</v>
      </c>
      <c r="F250" s="155">
        <f t="shared" si="10"/>
        <v>1320</v>
      </c>
    </row>
    <row r="251" spans="1:6" ht="13.5" customHeight="1">
      <c r="A251" s="21" t="s">
        <v>80</v>
      </c>
      <c r="B251" s="21" t="s">
        <v>394</v>
      </c>
      <c r="C251" s="5" t="s">
        <v>411</v>
      </c>
      <c r="D251" s="30">
        <v>600</v>
      </c>
      <c r="E251" s="108">
        <f t="shared" si="11"/>
        <v>120</v>
      </c>
      <c r="F251" s="155">
        <f t="shared" si="10"/>
        <v>720</v>
      </c>
    </row>
    <row r="252" spans="1:6" ht="13.5" customHeight="1">
      <c r="A252" s="21" t="s">
        <v>300</v>
      </c>
      <c r="B252" s="21" t="s">
        <v>394</v>
      </c>
      <c r="C252" s="5" t="s">
        <v>411</v>
      </c>
      <c r="D252" s="30">
        <v>300</v>
      </c>
      <c r="E252" s="108">
        <f t="shared" si="11"/>
        <v>60</v>
      </c>
      <c r="F252" s="155">
        <f t="shared" si="10"/>
        <v>360</v>
      </c>
    </row>
    <row r="253" spans="1:6" ht="13.5" customHeight="1">
      <c r="A253" s="21" t="s">
        <v>301</v>
      </c>
      <c r="B253" s="21" t="s">
        <v>394</v>
      </c>
      <c r="C253" s="5" t="s">
        <v>411</v>
      </c>
      <c r="D253" s="30">
        <v>400</v>
      </c>
      <c r="E253" s="108">
        <f t="shared" si="11"/>
        <v>80</v>
      </c>
      <c r="F253" s="155">
        <f t="shared" si="10"/>
        <v>480</v>
      </c>
    </row>
    <row r="254" spans="1:6" ht="13.5" customHeight="1">
      <c r="A254" s="21" t="s">
        <v>930</v>
      </c>
      <c r="B254" s="21" t="s">
        <v>394</v>
      </c>
      <c r="C254" s="5" t="s">
        <v>415</v>
      </c>
      <c r="D254" s="30">
        <v>3000</v>
      </c>
      <c r="E254" s="108">
        <f t="shared" si="11"/>
        <v>600</v>
      </c>
      <c r="F254" s="155">
        <f t="shared" si="10"/>
        <v>3600</v>
      </c>
    </row>
    <row r="255" spans="1:6" ht="13.5" customHeight="1">
      <c r="A255" s="3" t="s">
        <v>123</v>
      </c>
      <c r="B255" s="21" t="s">
        <v>394</v>
      </c>
      <c r="C255" s="5" t="s">
        <v>57</v>
      </c>
      <c r="D255" s="108">
        <v>3100</v>
      </c>
      <c r="E255" s="108">
        <f t="shared" si="11"/>
        <v>620</v>
      </c>
      <c r="F255" s="155">
        <f t="shared" si="10"/>
        <v>3720</v>
      </c>
    </row>
    <row r="256" spans="1:6" ht="13.5" customHeight="1">
      <c r="A256" s="3" t="s">
        <v>441</v>
      </c>
      <c r="B256" s="21" t="s">
        <v>394</v>
      </c>
      <c r="C256" s="22" t="s">
        <v>442</v>
      </c>
      <c r="D256" s="108">
        <v>200</v>
      </c>
      <c r="E256" s="108">
        <f t="shared" si="11"/>
        <v>40</v>
      </c>
      <c r="F256" s="155">
        <f t="shared" si="10"/>
        <v>240</v>
      </c>
    </row>
    <row r="257" spans="1:6" ht="13.5" customHeight="1">
      <c r="A257" s="3" t="s">
        <v>121</v>
      </c>
      <c r="B257" s="21" t="s">
        <v>394</v>
      </c>
      <c r="C257" s="5" t="s">
        <v>411</v>
      </c>
      <c r="D257" s="108">
        <v>400</v>
      </c>
      <c r="E257" s="108">
        <f t="shared" si="11"/>
        <v>80</v>
      </c>
      <c r="F257" s="155">
        <f t="shared" si="10"/>
        <v>480</v>
      </c>
    </row>
    <row r="258" spans="1:6" ht="13.5" customHeight="1">
      <c r="A258" s="3" t="s">
        <v>175</v>
      </c>
      <c r="B258" s="21" t="s">
        <v>394</v>
      </c>
      <c r="C258" s="44" t="s">
        <v>176</v>
      </c>
      <c r="D258" s="108">
        <v>1100</v>
      </c>
      <c r="E258" s="108">
        <f t="shared" si="11"/>
        <v>220</v>
      </c>
      <c r="F258" s="155">
        <f>E258+D258</f>
        <v>1320</v>
      </c>
    </row>
    <row r="259" spans="1:6" ht="13.5" customHeight="1">
      <c r="A259" s="3" t="s">
        <v>195</v>
      </c>
      <c r="B259" s="21" t="s">
        <v>394</v>
      </c>
      <c r="C259" s="44" t="s">
        <v>196</v>
      </c>
      <c r="D259" s="108">
        <v>700</v>
      </c>
      <c r="E259" s="108">
        <f t="shared" si="11"/>
        <v>140</v>
      </c>
      <c r="F259" s="155">
        <f>E259+D259</f>
        <v>840</v>
      </c>
    </row>
    <row r="260" spans="1:6" ht="13.5" customHeight="1">
      <c r="A260" s="3" t="s">
        <v>122</v>
      </c>
      <c r="B260" s="21" t="s">
        <v>394</v>
      </c>
      <c r="C260" s="22" t="s">
        <v>443</v>
      </c>
      <c r="D260" s="108">
        <v>200</v>
      </c>
      <c r="E260" s="108">
        <f t="shared" si="11"/>
        <v>40</v>
      </c>
      <c r="F260" s="155">
        <f>E260+D260</f>
        <v>240</v>
      </c>
    </row>
    <row r="261" spans="1:6" ht="13.5" customHeight="1">
      <c r="A261" s="21" t="s">
        <v>248</v>
      </c>
      <c r="B261" s="21" t="s">
        <v>394</v>
      </c>
      <c r="C261" s="5" t="s">
        <v>415</v>
      </c>
      <c r="D261" s="108">
        <v>400</v>
      </c>
      <c r="E261" s="108">
        <f t="shared" si="11"/>
        <v>80</v>
      </c>
      <c r="F261" s="155">
        <f>E261+D261</f>
        <v>480</v>
      </c>
    </row>
    <row r="262" spans="1:6" ht="13.5" customHeight="1">
      <c r="A262" s="259" t="s">
        <v>43</v>
      </c>
      <c r="B262" s="260"/>
      <c r="C262" s="260"/>
      <c r="D262" s="260"/>
      <c r="E262" s="260"/>
      <c r="F262" s="261"/>
    </row>
    <row r="263" spans="1:6" ht="13.5" customHeight="1">
      <c r="A263" s="3" t="s">
        <v>197</v>
      </c>
      <c r="B263" s="3" t="s">
        <v>394</v>
      </c>
      <c r="C263" s="5" t="s">
        <v>25</v>
      </c>
      <c r="D263" s="108">
        <v>4500</v>
      </c>
      <c r="E263" s="108">
        <f t="shared" si="11"/>
        <v>900</v>
      </c>
      <c r="F263" s="108">
        <f>E263+D263</f>
        <v>5400</v>
      </c>
    </row>
    <row r="264" spans="1:6" ht="13.5" customHeight="1">
      <c r="A264" s="3" t="s">
        <v>51</v>
      </c>
      <c r="B264" s="3" t="s">
        <v>394</v>
      </c>
      <c r="C264" s="5" t="s">
        <v>25</v>
      </c>
      <c r="D264" s="108">
        <v>4500</v>
      </c>
      <c r="E264" s="108">
        <f t="shared" si="11"/>
        <v>900</v>
      </c>
      <c r="F264" s="108">
        <f>E264+D264</f>
        <v>5400</v>
      </c>
    </row>
    <row r="265" spans="1:6" ht="13.5" customHeight="1">
      <c r="A265" s="3" t="s">
        <v>18</v>
      </c>
      <c r="B265" s="3" t="s">
        <v>394</v>
      </c>
      <c r="C265" s="5" t="s">
        <v>25</v>
      </c>
      <c r="D265" s="108">
        <v>80</v>
      </c>
      <c r="E265" s="108">
        <f t="shared" si="11"/>
        <v>16</v>
      </c>
      <c r="F265" s="108">
        <f>E265+D265</f>
        <v>96</v>
      </c>
    </row>
    <row r="266" spans="4:6" ht="13.5" customHeight="1">
      <c r="D266" s="156"/>
      <c r="E266" s="156"/>
      <c r="F266" s="156"/>
    </row>
    <row r="267" spans="1:6" ht="13.5" customHeight="1">
      <c r="A267" s="7" t="s">
        <v>832</v>
      </c>
      <c r="D267" s="156"/>
      <c r="E267" s="156"/>
      <c r="F267" s="156"/>
    </row>
    <row r="268" spans="1:6" ht="13.5" customHeight="1">
      <c r="A268" s="262" t="s">
        <v>0</v>
      </c>
      <c r="B268" s="262"/>
      <c r="C268" s="262"/>
      <c r="D268" s="262"/>
      <c r="E268" s="262"/>
      <c r="F268" s="262"/>
    </row>
    <row r="269" spans="1:6" ht="13.5" customHeight="1">
      <c r="A269" s="262" t="s">
        <v>353</v>
      </c>
      <c r="B269" s="262"/>
      <c r="C269" s="262"/>
      <c r="D269" s="262"/>
      <c r="E269" s="262"/>
      <c r="F269" s="262"/>
    </row>
    <row r="270" spans="1:6" ht="13.5" customHeight="1">
      <c r="A270" s="262" t="s">
        <v>354</v>
      </c>
      <c r="B270" s="262"/>
      <c r="C270" s="262"/>
      <c r="D270" s="262"/>
      <c r="E270" s="262"/>
      <c r="F270" s="262"/>
    </row>
    <row r="271" spans="1:6" ht="13.5" customHeight="1">
      <c r="A271" s="40"/>
      <c r="B271" s="40"/>
      <c r="C271" s="40"/>
      <c r="D271" s="40"/>
      <c r="E271" s="40"/>
      <c r="F271" s="40"/>
    </row>
    <row r="272" spans="1:6" ht="13.5" customHeight="1">
      <c r="A272" s="1" t="s">
        <v>1</v>
      </c>
      <c r="B272" s="1" t="s">
        <v>393</v>
      </c>
      <c r="C272" s="1" t="s">
        <v>49</v>
      </c>
      <c r="D272" s="2" t="s">
        <v>2</v>
      </c>
      <c r="E272" s="2" t="s">
        <v>317</v>
      </c>
      <c r="F272" s="2" t="s">
        <v>3</v>
      </c>
    </row>
    <row r="273" spans="1:6" ht="13.5" customHeight="1">
      <c r="A273" s="270" t="s">
        <v>40</v>
      </c>
      <c r="B273" s="271"/>
      <c r="C273" s="271"/>
      <c r="D273" s="271"/>
      <c r="E273" s="271"/>
      <c r="F273" s="272"/>
    </row>
    <row r="274" spans="1:6" ht="13.5" customHeight="1">
      <c r="A274" s="141" t="s">
        <v>370</v>
      </c>
      <c r="B274" s="140" t="s">
        <v>396</v>
      </c>
      <c r="C274" s="5" t="s">
        <v>41</v>
      </c>
      <c r="D274" s="135">
        <v>1200</v>
      </c>
      <c r="E274" s="4">
        <f>0.2*D274</f>
        <v>240</v>
      </c>
      <c r="F274" s="26">
        <f>E274+D274</f>
        <v>1440</v>
      </c>
    </row>
    <row r="275" spans="1:6" ht="13.5" customHeight="1">
      <c r="A275" s="140" t="s">
        <v>371</v>
      </c>
      <c r="B275" s="140" t="s">
        <v>396</v>
      </c>
      <c r="C275" s="5" t="s">
        <v>8</v>
      </c>
      <c r="D275" s="134">
        <v>1850</v>
      </c>
      <c r="E275" s="4">
        <f>0.2*D275</f>
        <v>370</v>
      </c>
      <c r="F275" s="26">
        <f>E275+D275</f>
        <v>2220</v>
      </c>
    </row>
    <row r="276" spans="1:6" ht="13.5" customHeight="1">
      <c r="A276" s="270" t="s">
        <v>9</v>
      </c>
      <c r="B276" s="271"/>
      <c r="C276" s="271"/>
      <c r="D276" s="271"/>
      <c r="E276" s="271"/>
      <c r="F276" s="272"/>
    </row>
    <row r="277" spans="1:6" ht="13.5" customHeight="1">
      <c r="A277" s="140" t="s">
        <v>372</v>
      </c>
      <c r="B277" s="140" t="s">
        <v>396</v>
      </c>
      <c r="C277" s="131" t="s">
        <v>8</v>
      </c>
      <c r="D277" s="134">
        <v>1100</v>
      </c>
      <c r="E277" s="4">
        <f>0.2*D277</f>
        <v>220</v>
      </c>
      <c r="F277" s="26">
        <f>E277+D277</f>
        <v>1320</v>
      </c>
    </row>
    <row r="278" spans="1:6" ht="13.5" customHeight="1">
      <c r="A278" s="140" t="s">
        <v>373</v>
      </c>
      <c r="B278" s="140" t="s">
        <v>396</v>
      </c>
      <c r="C278" s="133" t="s">
        <v>41</v>
      </c>
      <c r="D278" s="134">
        <v>550</v>
      </c>
      <c r="E278" s="4">
        <f>0.2*D278</f>
        <v>110</v>
      </c>
      <c r="F278" s="26">
        <f>E278+D278</f>
        <v>660</v>
      </c>
    </row>
    <row r="279" spans="1:6" ht="13.5" customHeight="1">
      <c r="A279" s="24" t="s">
        <v>374</v>
      </c>
      <c r="B279" s="140" t="s">
        <v>396</v>
      </c>
      <c r="C279" s="5" t="s">
        <v>41</v>
      </c>
      <c r="D279" s="136">
        <v>1400</v>
      </c>
      <c r="E279" s="4">
        <f>0.2*D279</f>
        <v>280</v>
      </c>
      <c r="F279" s="26">
        <f>E279+D279</f>
        <v>1680</v>
      </c>
    </row>
    <row r="280" spans="1:6" ht="13.5" customHeight="1">
      <c r="A280" s="264" t="s">
        <v>10</v>
      </c>
      <c r="B280" s="265"/>
      <c r="C280" s="265"/>
      <c r="D280" s="265"/>
      <c r="E280" s="265"/>
      <c r="F280" s="266"/>
    </row>
    <row r="281" spans="1:6" ht="13.5" customHeight="1">
      <c r="A281" s="24" t="s">
        <v>375</v>
      </c>
      <c r="B281" s="140" t="s">
        <v>396</v>
      </c>
      <c r="C281" s="5" t="s">
        <v>355</v>
      </c>
      <c r="D281" s="136">
        <v>27950</v>
      </c>
      <c r="E281" s="4">
        <f>0.2*D281</f>
        <v>5590</v>
      </c>
      <c r="F281" s="31">
        <f>E281+D281</f>
        <v>33540</v>
      </c>
    </row>
    <row r="282" spans="1:6" ht="13.5" customHeight="1">
      <c r="A282" s="270" t="s">
        <v>11</v>
      </c>
      <c r="B282" s="271"/>
      <c r="C282" s="271"/>
      <c r="D282" s="271"/>
      <c r="E282" s="271"/>
      <c r="F282" s="272"/>
    </row>
    <row r="283" spans="1:6" ht="13.5" customHeight="1">
      <c r="A283" s="140" t="s">
        <v>376</v>
      </c>
      <c r="B283" s="140" t="s">
        <v>396</v>
      </c>
      <c r="C283" s="22" t="s">
        <v>42</v>
      </c>
      <c r="D283" s="4">
        <v>600</v>
      </c>
      <c r="E283" s="4">
        <f>0.2*D283</f>
        <v>120</v>
      </c>
      <c r="F283" s="26">
        <f>E283+D283</f>
        <v>720</v>
      </c>
    </row>
    <row r="284" spans="1:6" ht="13.5" customHeight="1">
      <c r="A284" s="23" t="s">
        <v>377</v>
      </c>
      <c r="B284" s="140" t="s">
        <v>396</v>
      </c>
      <c r="C284" s="22" t="s">
        <v>356</v>
      </c>
      <c r="D284" s="134">
        <v>550</v>
      </c>
      <c r="E284" s="4">
        <f>0.2*D284</f>
        <v>110</v>
      </c>
      <c r="F284" s="26">
        <f>E284+D284</f>
        <v>660</v>
      </c>
    </row>
    <row r="285" spans="1:6" ht="13.5" customHeight="1">
      <c r="A285" s="140" t="s">
        <v>378</v>
      </c>
      <c r="B285" s="140" t="s">
        <v>396</v>
      </c>
      <c r="C285" s="22" t="s">
        <v>357</v>
      </c>
      <c r="D285" s="134">
        <v>1550</v>
      </c>
      <c r="E285" s="4">
        <f>0.2*D285</f>
        <v>310</v>
      </c>
      <c r="F285" s="26">
        <f>E285+D285</f>
        <v>1860</v>
      </c>
    </row>
    <row r="286" spans="1:6" ht="13.5" customHeight="1">
      <c r="A286" s="141" t="s">
        <v>379</v>
      </c>
      <c r="B286" s="140" t="s">
        <v>396</v>
      </c>
      <c r="C286" s="5" t="s">
        <v>176</v>
      </c>
      <c r="D286" s="137">
        <v>750</v>
      </c>
      <c r="E286" s="4">
        <f>0.2*D286</f>
        <v>150</v>
      </c>
      <c r="F286" s="26">
        <f>E286+D286</f>
        <v>900</v>
      </c>
    </row>
    <row r="287" spans="1:6" ht="13.5" customHeight="1">
      <c r="A287" s="140" t="s">
        <v>380</v>
      </c>
      <c r="B287" s="140" t="s">
        <v>396</v>
      </c>
      <c r="C287" s="5" t="s">
        <v>358</v>
      </c>
      <c r="D287" s="134">
        <v>32550</v>
      </c>
      <c r="E287" s="4">
        <f>0.2*D287</f>
        <v>6510</v>
      </c>
      <c r="F287" s="26">
        <f>E287+D287</f>
        <v>39060</v>
      </c>
    </row>
    <row r="288" spans="1:6" ht="13.5" customHeight="1">
      <c r="A288" s="270" t="s">
        <v>14</v>
      </c>
      <c r="B288" s="271"/>
      <c r="C288" s="271"/>
      <c r="D288" s="271"/>
      <c r="E288" s="271"/>
      <c r="F288" s="272"/>
    </row>
    <row r="289" spans="1:6" ht="13.5" customHeight="1">
      <c r="A289" s="142" t="s">
        <v>381</v>
      </c>
      <c r="B289" s="142" t="s">
        <v>396</v>
      </c>
      <c r="C289" s="5" t="s">
        <v>359</v>
      </c>
      <c r="D289" s="30">
        <v>570</v>
      </c>
      <c r="E289" s="4">
        <f>0.2*D289</f>
        <v>114</v>
      </c>
      <c r="F289" s="31">
        <f>E289+D289</f>
        <v>684</v>
      </c>
    </row>
    <row r="290" spans="1:6" ht="13.5" customHeight="1">
      <c r="A290" s="140" t="s">
        <v>382</v>
      </c>
      <c r="B290" s="140" t="s">
        <v>396</v>
      </c>
      <c r="C290" s="5" t="s">
        <v>360</v>
      </c>
      <c r="D290" s="30">
        <v>400</v>
      </c>
      <c r="E290" s="4">
        <f>0.2*D290</f>
        <v>80</v>
      </c>
      <c r="F290" s="31">
        <f>E290+D290</f>
        <v>480</v>
      </c>
    </row>
    <row r="291" spans="1:6" ht="13.5" customHeight="1">
      <c r="A291" s="140" t="s">
        <v>383</v>
      </c>
      <c r="B291" s="140" t="s">
        <v>396</v>
      </c>
      <c r="C291" s="5" t="s">
        <v>41</v>
      </c>
      <c r="D291" s="30">
        <v>100</v>
      </c>
      <c r="E291" s="4">
        <f>0.2*D291</f>
        <v>20</v>
      </c>
      <c r="F291" s="31">
        <f>E291+D291</f>
        <v>120</v>
      </c>
    </row>
  </sheetData>
  <sheetProtection password="D0BC" sheet="1"/>
  <mergeCells count="25">
    <mergeCell ref="A16:A17"/>
    <mergeCell ref="A18:F18"/>
    <mergeCell ref="A19:A20"/>
    <mergeCell ref="A22:F22"/>
    <mergeCell ref="A24:F24"/>
    <mergeCell ref="A1:F1"/>
    <mergeCell ref="A2:F2"/>
    <mergeCell ref="A3:F3"/>
    <mergeCell ref="A6:F6"/>
    <mergeCell ref="A8:A9"/>
    <mergeCell ref="A12:A13"/>
    <mergeCell ref="A80:F80"/>
    <mergeCell ref="A107:F107"/>
    <mergeCell ref="A110:F110"/>
    <mergeCell ref="A113:F113"/>
    <mergeCell ref="A164:F164"/>
    <mergeCell ref="A262:F262"/>
    <mergeCell ref="A282:F282"/>
    <mergeCell ref="A288:F288"/>
    <mergeCell ref="A268:F268"/>
    <mergeCell ref="A269:F269"/>
    <mergeCell ref="A270:F270"/>
    <mergeCell ref="A273:F273"/>
    <mergeCell ref="A276:F276"/>
    <mergeCell ref="A280:F280"/>
  </mergeCells>
  <printOptions horizontalCentered="1"/>
  <pageMargins left="0.3937007874015748" right="0.1968503937007874" top="0.3937007874015748" bottom="0.1968503937007874" header="0" footer="0"/>
  <pageSetup fitToHeight="3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7"/>
  <sheetViews>
    <sheetView zoomScalePageLayoutView="0" workbookViewId="0" topLeftCell="A1">
      <selection activeCell="B19" sqref="B19"/>
    </sheetView>
  </sheetViews>
  <sheetFormatPr defaultColWidth="9.125" defaultRowHeight="12.75"/>
  <cols>
    <col min="1" max="1" width="9.125" style="6" customWidth="1"/>
    <col min="2" max="2" width="55.375" style="6" customWidth="1"/>
    <col min="3" max="3" width="21.50390625" style="6" customWidth="1"/>
    <col min="4" max="4" width="18.375" style="6" customWidth="1"/>
    <col min="5" max="16384" width="9.125" style="6" customWidth="1"/>
  </cols>
  <sheetData>
    <row r="3" spans="1:4" ht="15">
      <c r="A3" s="280" t="s">
        <v>66</v>
      </c>
      <c r="B3" s="280"/>
      <c r="C3" s="280"/>
      <c r="D3" s="280"/>
    </row>
    <row r="4" spans="1:4" ht="15">
      <c r="A4" s="280" t="s">
        <v>67</v>
      </c>
      <c r="B4" s="280"/>
      <c r="C4" s="280"/>
      <c r="D4" s="280"/>
    </row>
    <row r="5" spans="1:4" ht="15">
      <c r="A5" s="280" t="s">
        <v>68</v>
      </c>
      <c r="B5" s="280"/>
      <c r="C5" s="280"/>
      <c r="D5" s="280"/>
    </row>
    <row r="6" spans="1:4" ht="15.75">
      <c r="A6" s="285" t="s">
        <v>319</v>
      </c>
      <c r="B6" s="285"/>
      <c r="C6" s="285"/>
      <c r="D6" s="285"/>
    </row>
    <row r="7" spans="1:4" ht="15.75">
      <c r="A7" s="281" t="s">
        <v>47</v>
      </c>
      <c r="B7" s="281"/>
      <c r="C7" s="281"/>
      <c r="D7" s="281"/>
    </row>
    <row r="8" spans="1:4" ht="15.75">
      <c r="A8" s="281"/>
      <c r="B8" s="281"/>
      <c r="C8" s="281"/>
      <c r="D8" s="281"/>
    </row>
    <row r="9" spans="1:3" ht="15.75">
      <c r="A9" s="64"/>
      <c r="B9" s="64"/>
      <c r="C9" s="64"/>
    </row>
    <row r="10" spans="1:3" ht="15.75">
      <c r="A10" s="17"/>
      <c r="B10" s="9"/>
      <c r="C10" s="18"/>
    </row>
    <row r="11" spans="1:4" ht="24">
      <c r="A11" s="54" t="s">
        <v>28</v>
      </c>
      <c r="B11" s="54" t="s">
        <v>34</v>
      </c>
      <c r="C11" s="54" t="s">
        <v>35</v>
      </c>
      <c r="D11" s="53" t="s">
        <v>124</v>
      </c>
    </row>
    <row r="12" spans="1:4" ht="13.5">
      <c r="A12" s="19">
        <v>1</v>
      </c>
      <c r="B12" s="20" t="s">
        <v>622</v>
      </c>
      <c r="C12" s="169">
        <v>700</v>
      </c>
      <c r="D12" s="282" t="s">
        <v>703</v>
      </c>
    </row>
    <row r="13" spans="1:4" ht="13.5">
      <c r="A13" s="19">
        <v>2</v>
      </c>
      <c r="B13" s="20" t="s">
        <v>318</v>
      </c>
      <c r="C13" s="169">
        <f>0.2*C12</f>
        <v>140</v>
      </c>
      <c r="D13" s="283"/>
    </row>
    <row r="14" spans="1:4" ht="13.5">
      <c r="A14" s="19">
        <v>3</v>
      </c>
      <c r="B14" s="20" t="s">
        <v>623</v>
      </c>
      <c r="C14" s="169">
        <f>SUM(C12:C13)</f>
        <v>840</v>
      </c>
      <c r="D14" s="284"/>
    </row>
    <row r="17" spans="1:3" ht="13.5">
      <c r="A17" s="65"/>
      <c r="B17" s="65"/>
      <c r="C17" s="34"/>
    </row>
  </sheetData>
  <sheetProtection password="D0BC" sheet="1"/>
  <mergeCells count="7">
    <mergeCell ref="A3:D3"/>
    <mergeCell ref="A4:D4"/>
    <mergeCell ref="A5:D5"/>
    <mergeCell ref="A7:D7"/>
    <mergeCell ref="D12:D14"/>
    <mergeCell ref="A8:D8"/>
    <mergeCell ref="A6:D6"/>
  </mergeCells>
  <printOptions/>
  <pageMargins left="1" right="0.5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4">
      <selection activeCell="D21" sqref="D21"/>
    </sheetView>
  </sheetViews>
  <sheetFormatPr defaultColWidth="9.00390625" defaultRowHeight="15" customHeight="1"/>
  <cols>
    <col min="1" max="1" width="32.625" style="0" customWidth="1"/>
    <col min="2" max="2" width="7.50390625" style="0" customWidth="1"/>
    <col min="3" max="3" width="71.50390625" style="0" customWidth="1"/>
    <col min="4" max="4" width="17.00390625" style="0" customWidth="1"/>
  </cols>
  <sheetData>
    <row r="2" spans="1:4" ht="15" customHeight="1">
      <c r="A2" s="286" t="s">
        <v>29</v>
      </c>
      <c r="B2" s="286"/>
      <c r="C2" s="286"/>
      <c r="D2" s="286"/>
    </row>
    <row r="3" spans="1:4" ht="15" customHeight="1">
      <c r="A3" s="286" t="s">
        <v>272</v>
      </c>
      <c r="B3" s="286"/>
      <c r="C3" s="286"/>
      <c r="D3" s="286"/>
    </row>
    <row r="4" spans="1:4" ht="15" customHeight="1">
      <c r="A4" s="286" t="s">
        <v>273</v>
      </c>
      <c r="B4" s="286"/>
      <c r="C4" s="286"/>
      <c r="D4" s="286"/>
    </row>
    <row r="5" spans="1:4" ht="15" customHeight="1">
      <c r="A5" s="286" t="s">
        <v>711</v>
      </c>
      <c r="B5" s="286"/>
      <c r="C5" s="286"/>
      <c r="D5" s="286"/>
    </row>
    <row r="6" spans="1:4" ht="15" customHeight="1">
      <c r="A6" s="160"/>
      <c r="B6" s="160"/>
      <c r="C6" s="160"/>
      <c r="D6" s="160"/>
    </row>
    <row r="7" spans="1:4" ht="29.25" customHeight="1">
      <c r="A7" s="38" t="s">
        <v>540</v>
      </c>
      <c r="B7" s="38" t="s">
        <v>28</v>
      </c>
      <c r="C7" s="38" t="s">
        <v>541</v>
      </c>
      <c r="D7" s="161" t="s">
        <v>542</v>
      </c>
    </row>
    <row r="8" spans="1:4" ht="15" customHeight="1">
      <c r="A8" s="287" t="s">
        <v>543</v>
      </c>
      <c r="B8" s="162">
        <v>1</v>
      </c>
      <c r="C8" s="163" t="s">
        <v>544</v>
      </c>
      <c r="D8" s="164">
        <v>3468</v>
      </c>
    </row>
    <row r="9" spans="1:4" ht="15" customHeight="1">
      <c r="A9" s="288"/>
      <c r="B9" s="162">
        <v>2</v>
      </c>
      <c r="C9" s="163" t="s">
        <v>545</v>
      </c>
      <c r="D9" s="164">
        <v>4908</v>
      </c>
    </row>
    <row r="10" spans="1:4" ht="29.25" customHeight="1">
      <c r="A10" s="289"/>
      <c r="B10" s="162">
        <v>3</v>
      </c>
      <c r="C10" s="163" t="s">
        <v>546</v>
      </c>
      <c r="D10" s="164">
        <v>4572</v>
      </c>
    </row>
    <row r="11" spans="1:4" ht="15" customHeight="1">
      <c r="A11" s="287" t="s">
        <v>547</v>
      </c>
      <c r="B11" s="162">
        <v>4</v>
      </c>
      <c r="C11" s="163" t="s">
        <v>548</v>
      </c>
      <c r="D11" s="164">
        <v>1488</v>
      </c>
    </row>
    <row r="12" spans="1:4" ht="15" customHeight="1">
      <c r="A12" s="288"/>
      <c r="B12" s="162">
        <v>5</v>
      </c>
      <c r="C12" s="163" t="s">
        <v>549</v>
      </c>
      <c r="D12" s="164">
        <v>2448</v>
      </c>
    </row>
    <row r="13" spans="1:4" ht="15" customHeight="1">
      <c r="A13" s="288"/>
      <c r="B13" s="162">
        <v>6</v>
      </c>
      <c r="C13" s="163" t="s">
        <v>550</v>
      </c>
      <c r="D13" s="164">
        <v>2340</v>
      </c>
    </row>
    <row r="14" spans="1:4" ht="15" customHeight="1">
      <c r="A14" s="288"/>
      <c r="B14" s="162">
        <v>7</v>
      </c>
      <c r="C14" s="163" t="s">
        <v>551</v>
      </c>
      <c r="D14" s="164">
        <v>2340</v>
      </c>
    </row>
    <row r="15" spans="1:4" ht="15" customHeight="1">
      <c r="A15" s="289"/>
      <c r="B15" s="162">
        <v>8</v>
      </c>
      <c r="C15" s="163" t="s">
        <v>552</v>
      </c>
      <c r="D15" s="164">
        <v>2340</v>
      </c>
    </row>
    <row r="16" spans="1:4" ht="15" customHeight="1">
      <c r="A16" s="287" t="s">
        <v>553</v>
      </c>
      <c r="B16" s="162">
        <v>9</v>
      </c>
      <c r="C16" s="163" t="s">
        <v>554</v>
      </c>
      <c r="D16" s="164">
        <v>2184</v>
      </c>
    </row>
    <row r="17" spans="1:4" ht="15" customHeight="1">
      <c r="A17" s="288"/>
      <c r="B17" s="162">
        <v>10</v>
      </c>
      <c r="C17" s="163" t="s">
        <v>555</v>
      </c>
      <c r="D17" s="164">
        <v>2076</v>
      </c>
    </row>
    <row r="18" spans="1:4" ht="15" customHeight="1">
      <c r="A18" s="288"/>
      <c r="B18" s="162">
        <v>11</v>
      </c>
      <c r="C18" s="163" t="s">
        <v>556</v>
      </c>
      <c r="D18" s="164">
        <v>5628</v>
      </c>
    </row>
    <row r="19" spans="1:4" ht="15" customHeight="1">
      <c r="A19" s="288"/>
      <c r="B19" s="162">
        <v>12</v>
      </c>
      <c r="C19" s="163" t="s">
        <v>557</v>
      </c>
      <c r="D19" s="164">
        <v>7416</v>
      </c>
    </row>
    <row r="20" spans="1:4" ht="15" customHeight="1">
      <c r="A20" s="288"/>
      <c r="B20" s="162">
        <v>13</v>
      </c>
      <c r="C20" s="163" t="s">
        <v>558</v>
      </c>
      <c r="D20" s="164">
        <v>10296</v>
      </c>
    </row>
    <row r="21" spans="1:4" ht="15" customHeight="1">
      <c r="A21" s="288"/>
      <c r="B21" s="162">
        <v>14</v>
      </c>
      <c r="C21" s="163" t="s">
        <v>559</v>
      </c>
      <c r="D21" s="164">
        <v>3528</v>
      </c>
    </row>
    <row r="22" spans="1:4" ht="15" customHeight="1">
      <c r="A22" s="289"/>
      <c r="B22" s="162">
        <v>15</v>
      </c>
      <c r="C22" s="163" t="s">
        <v>560</v>
      </c>
      <c r="D22" s="164">
        <v>2928</v>
      </c>
    </row>
    <row r="23" spans="1:4" ht="15" customHeight="1">
      <c r="A23" s="193" t="s">
        <v>561</v>
      </c>
      <c r="B23" s="162">
        <v>16</v>
      </c>
      <c r="C23" s="163" t="s">
        <v>562</v>
      </c>
      <c r="D23" s="164">
        <v>4536</v>
      </c>
    </row>
    <row r="24" spans="1:4" ht="15" customHeight="1">
      <c r="A24" s="193" t="s">
        <v>563</v>
      </c>
      <c r="B24" s="162">
        <v>17</v>
      </c>
      <c r="C24" s="163" t="s">
        <v>564</v>
      </c>
      <c r="D24" s="164">
        <v>4536</v>
      </c>
    </row>
    <row r="25" spans="1:4" ht="15" customHeight="1">
      <c r="A25" s="287" t="s">
        <v>565</v>
      </c>
      <c r="B25" s="162">
        <v>18</v>
      </c>
      <c r="C25" s="163" t="s">
        <v>566</v>
      </c>
      <c r="D25" s="164">
        <v>2388</v>
      </c>
    </row>
    <row r="26" spans="1:4" ht="15" customHeight="1">
      <c r="A26" s="288"/>
      <c r="B26" s="162">
        <v>19</v>
      </c>
      <c r="C26" s="163" t="s">
        <v>608</v>
      </c>
      <c r="D26" s="164">
        <v>2388</v>
      </c>
    </row>
    <row r="27" spans="1:4" ht="15" customHeight="1">
      <c r="A27" s="288"/>
      <c r="B27" s="162">
        <v>20</v>
      </c>
      <c r="C27" s="163" t="s">
        <v>609</v>
      </c>
      <c r="D27" s="164">
        <v>2376</v>
      </c>
    </row>
    <row r="28" spans="1:4" ht="15" customHeight="1">
      <c r="A28" s="288"/>
      <c r="B28" s="162">
        <v>21</v>
      </c>
      <c r="C28" s="163" t="s">
        <v>610</v>
      </c>
      <c r="D28" s="164">
        <v>1140</v>
      </c>
    </row>
    <row r="29" spans="1:4" ht="15" customHeight="1">
      <c r="A29" s="288"/>
      <c r="B29" s="162">
        <v>22</v>
      </c>
      <c r="C29" s="163" t="s">
        <v>611</v>
      </c>
      <c r="D29" s="164">
        <v>2376</v>
      </c>
    </row>
    <row r="30" spans="1:4" ht="15" customHeight="1">
      <c r="A30" s="288"/>
      <c r="B30" s="162">
        <v>23</v>
      </c>
      <c r="C30" s="163" t="s">
        <v>612</v>
      </c>
      <c r="D30" s="164">
        <v>1140</v>
      </c>
    </row>
    <row r="31" spans="1:4" ht="15" customHeight="1">
      <c r="A31" s="288"/>
      <c r="B31" s="162">
        <v>24</v>
      </c>
      <c r="C31" s="163" t="s">
        <v>613</v>
      </c>
      <c r="D31" s="164">
        <v>2796</v>
      </c>
    </row>
    <row r="32" spans="1:4" ht="15" customHeight="1">
      <c r="A32" s="288"/>
      <c r="B32" s="162">
        <v>25</v>
      </c>
      <c r="C32" s="163" t="s">
        <v>614</v>
      </c>
      <c r="D32" s="164">
        <v>1140</v>
      </c>
    </row>
    <row r="33" spans="1:4" ht="15" customHeight="1">
      <c r="A33" s="289"/>
      <c r="B33" s="162">
        <v>26</v>
      </c>
      <c r="C33" s="163" t="s">
        <v>615</v>
      </c>
      <c r="D33" s="164">
        <v>4020</v>
      </c>
    </row>
    <row r="34" spans="1:4" ht="15" customHeight="1">
      <c r="A34" s="287" t="s">
        <v>567</v>
      </c>
      <c r="B34" s="162">
        <v>27</v>
      </c>
      <c r="C34" s="163" t="s">
        <v>568</v>
      </c>
      <c r="D34" s="164">
        <v>1920</v>
      </c>
    </row>
    <row r="35" spans="1:4" ht="15" customHeight="1">
      <c r="A35" s="288"/>
      <c r="B35" s="162">
        <v>28</v>
      </c>
      <c r="C35" s="163" t="s">
        <v>616</v>
      </c>
      <c r="D35" s="164">
        <v>2784</v>
      </c>
    </row>
    <row r="36" spans="1:4" ht="15" customHeight="1">
      <c r="A36" s="288"/>
      <c r="B36" s="162">
        <v>29</v>
      </c>
      <c r="C36" s="163" t="s">
        <v>569</v>
      </c>
      <c r="D36" s="164">
        <v>2088</v>
      </c>
    </row>
    <row r="37" spans="1:4" ht="15" customHeight="1">
      <c r="A37" s="288"/>
      <c r="B37" s="162">
        <v>30</v>
      </c>
      <c r="C37" s="163" t="s">
        <v>617</v>
      </c>
      <c r="D37" s="164">
        <v>2076</v>
      </c>
    </row>
    <row r="38" spans="1:4" ht="15" customHeight="1">
      <c r="A38" s="289"/>
      <c r="B38" s="162">
        <v>31</v>
      </c>
      <c r="C38" s="163" t="s">
        <v>570</v>
      </c>
      <c r="D38" s="164">
        <v>2100</v>
      </c>
    </row>
    <row r="39" spans="1:4" ht="15" customHeight="1">
      <c r="A39" s="287" t="s">
        <v>571</v>
      </c>
      <c r="B39" s="162">
        <v>32</v>
      </c>
      <c r="C39" s="163" t="s">
        <v>572</v>
      </c>
      <c r="D39" s="164">
        <v>8376</v>
      </c>
    </row>
    <row r="40" spans="1:4" ht="15" customHeight="1">
      <c r="A40" s="288"/>
      <c r="B40" s="162">
        <v>33</v>
      </c>
      <c r="C40" s="163" t="s">
        <v>573</v>
      </c>
      <c r="D40" s="164">
        <v>1656</v>
      </c>
    </row>
    <row r="41" spans="1:4" ht="15" customHeight="1">
      <c r="A41" s="288"/>
      <c r="B41" s="162">
        <v>34</v>
      </c>
      <c r="C41" s="163" t="s">
        <v>574</v>
      </c>
      <c r="D41" s="164">
        <v>5244</v>
      </c>
    </row>
    <row r="42" spans="1:4" ht="15" customHeight="1">
      <c r="A42" s="288"/>
      <c r="B42" s="162">
        <v>35</v>
      </c>
      <c r="C42" s="163" t="s">
        <v>575</v>
      </c>
      <c r="D42" s="164">
        <v>6264</v>
      </c>
    </row>
    <row r="43" spans="1:4" ht="30" customHeight="1">
      <c r="A43" s="288"/>
      <c r="B43" s="162">
        <v>36</v>
      </c>
      <c r="C43" s="163" t="s">
        <v>576</v>
      </c>
      <c r="D43" s="164">
        <v>1656</v>
      </c>
    </row>
    <row r="44" spans="1:4" ht="15" customHeight="1">
      <c r="A44" s="288"/>
      <c r="B44" s="162">
        <v>37</v>
      </c>
      <c r="C44" s="163" t="s">
        <v>577</v>
      </c>
      <c r="D44" s="164">
        <v>5832</v>
      </c>
    </row>
    <row r="45" spans="1:4" ht="15" customHeight="1">
      <c r="A45" s="288"/>
      <c r="B45" s="162">
        <v>38</v>
      </c>
      <c r="C45" s="163" t="s">
        <v>578</v>
      </c>
      <c r="D45" s="164">
        <v>5244</v>
      </c>
    </row>
    <row r="46" spans="1:4" ht="15" customHeight="1">
      <c r="A46" s="288"/>
      <c r="B46" s="162">
        <v>39</v>
      </c>
      <c r="C46" s="163" t="s">
        <v>579</v>
      </c>
      <c r="D46" s="164">
        <v>6432</v>
      </c>
    </row>
    <row r="47" spans="1:4" ht="15" customHeight="1">
      <c r="A47" s="288"/>
      <c r="B47" s="162">
        <v>40</v>
      </c>
      <c r="C47" s="163" t="s">
        <v>580</v>
      </c>
      <c r="D47" s="164">
        <v>3720</v>
      </c>
    </row>
    <row r="48" spans="1:4" ht="15" customHeight="1">
      <c r="A48" s="288"/>
      <c r="B48" s="162">
        <v>41</v>
      </c>
      <c r="C48" s="163" t="s">
        <v>581</v>
      </c>
      <c r="D48" s="164">
        <v>6276</v>
      </c>
    </row>
    <row r="49" spans="1:4" ht="15" customHeight="1">
      <c r="A49" s="288"/>
      <c r="B49" s="162">
        <v>42</v>
      </c>
      <c r="C49" s="163" t="s">
        <v>582</v>
      </c>
      <c r="D49" s="164">
        <v>4128</v>
      </c>
    </row>
    <row r="50" spans="1:4" ht="15" customHeight="1">
      <c r="A50" s="288"/>
      <c r="B50" s="162">
        <v>43</v>
      </c>
      <c r="C50" s="163" t="s">
        <v>583</v>
      </c>
      <c r="D50" s="164">
        <v>5376</v>
      </c>
    </row>
    <row r="51" spans="1:4" ht="15" customHeight="1">
      <c r="A51" s="288"/>
      <c r="B51" s="162">
        <v>44</v>
      </c>
      <c r="C51" s="163" t="s">
        <v>362</v>
      </c>
      <c r="D51" s="164">
        <v>5304</v>
      </c>
    </row>
    <row r="52" spans="1:4" ht="15" customHeight="1">
      <c r="A52" s="288"/>
      <c r="B52" s="162">
        <v>45</v>
      </c>
      <c r="C52" s="163" t="s">
        <v>584</v>
      </c>
      <c r="D52" s="164">
        <v>6180</v>
      </c>
    </row>
    <row r="53" spans="1:4" ht="15" customHeight="1">
      <c r="A53" s="288"/>
      <c r="B53" s="162">
        <v>46</v>
      </c>
      <c r="C53" s="163" t="s">
        <v>585</v>
      </c>
      <c r="D53" s="164">
        <v>5616</v>
      </c>
    </row>
    <row r="54" spans="1:4" ht="15" customHeight="1">
      <c r="A54" s="288"/>
      <c r="B54" s="162">
        <v>47</v>
      </c>
      <c r="C54" s="163" t="s">
        <v>361</v>
      </c>
      <c r="D54" s="164">
        <v>1140</v>
      </c>
    </row>
    <row r="55" spans="1:4" ht="15" customHeight="1">
      <c r="A55" s="288"/>
      <c r="B55" s="162">
        <v>48</v>
      </c>
      <c r="C55" s="163" t="s">
        <v>586</v>
      </c>
      <c r="D55" s="164">
        <v>5364</v>
      </c>
    </row>
    <row r="56" spans="1:4" ht="15" customHeight="1">
      <c r="A56" s="288"/>
      <c r="B56" s="162">
        <v>49</v>
      </c>
      <c r="C56" s="163" t="s">
        <v>587</v>
      </c>
      <c r="D56" s="164">
        <v>4932</v>
      </c>
    </row>
    <row r="57" spans="1:4" ht="15" customHeight="1">
      <c r="A57" s="288"/>
      <c r="B57" s="162">
        <v>50</v>
      </c>
      <c r="C57" s="163" t="s">
        <v>588</v>
      </c>
      <c r="D57" s="164">
        <v>6540</v>
      </c>
    </row>
    <row r="58" spans="1:4" ht="15" customHeight="1">
      <c r="A58" s="288"/>
      <c r="B58" s="162">
        <v>51</v>
      </c>
      <c r="C58" s="163" t="s">
        <v>589</v>
      </c>
      <c r="D58" s="164">
        <v>7884</v>
      </c>
    </row>
    <row r="59" spans="1:4" ht="15" customHeight="1">
      <c r="A59" s="288"/>
      <c r="B59" s="162">
        <v>52</v>
      </c>
      <c r="C59" s="163" t="s">
        <v>590</v>
      </c>
      <c r="D59" s="164">
        <v>3720</v>
      </c>
    </row>
    <row r="60" spans="1:4" ht="15" customHeight="1">
      <c r="A60" s="288"/>
      <c r="B60" s="162">
        <v>53</v>
      </c>
      <c r="C60" s="163" t="s">
        <v>591</v>
      </c>
      <c r="D60" s="164">
        <v>3624</v>
      </c>
    </row>
    <row r="61" spans="1:4" ht="15" customHeight="1">
      <c r="A61" s="288"/>
      <c r="B61" s="162">
        <v>54</v>
      </c>
      <c r="C61" s="163" t="s">
        <v>592</v>
      </c>
      <c r="D61" s="164">
        <v>5004</v>
      </c>
    </row>
    <row r="62" spans="1:4" ht="15" customHeight="1">
      <c r="A62" s="288"/>
      <c r="B62" s="162">
        <v>55</v>
      </c>
      <c r="C62" s="163" t="s">
        <v>593</v>
      </c>
      <c r="D62" s="164">
        <v>8328</v>
      </c>
    </row>
    <row r="63" spans="1:4" ht="15" customHeight="1">
      <c r="A63" s="288"/>
      <c r="B63" s="162">
        <v>56</v>
      </c>
      <c r="C63" s="163" t="s">
        <v>594</v>
      </c>
      <c r="D63" s="164">
        <v>4188</v>
      </c>
    </row>
    <row r="64" spans="1:4" ht="15" customHeight="1">
      <c r="A64" s="288"/>
      <c r="B64" s="162">
        <v>57</v>
      </c>
      <c r="C64" s="163" t="s">
        <v>595</v>
      </c>
      <c r="D64" s="164">
        <v>5820</v>
      </c>
    </row>
    <row r="65" spans="1:4" ht="15" customHeight="1">
      <c r="A65" s="288"/>
      <c r="B65" s="162">
        <v>58</v>
      </c>
      <c r="C65" s="163" t="s">
        <v>596</v>
      </c>
      <c r="D65" s="164">
        <v>5268</v>
      </c>
    </row>
    <row r="66" spans="1:4" ht="15" customHeight="1">
      <c r="A66" s="288"/>
      <c r="B66" s="162">
        <v>59</v>
      </c>
      <c r="C66" s="163" t="s">
        <v>597</v>
      </c>
      <c r="D66" s="164">
        <v>3420</v>
      </c>
    </row>
    <row r="67" spans="1:4" ht="15" customHeight="1">
      <c r="A67" s="289"/>
      <c r="B67" s="162">
        <v>60</v>
      </c>
      <c r="C67" s="163" t="s">
        <v>598</v>
      </c>
      <c r="D67" s="164">
        <v>2508</v>
      </c>
    </row>
    <row r="68" spans="1:4" ht="15" customHeight="1">
      <c r="A68" s="287" t="s">
        <v>599</v>
      </c>
      <c r="B68" s="162">
        <v>61</v>
      </c>
      <c r="C68" s="163" t="s">
        <v>600</v>
      </c>
      <c r="D68" s="164">
        <v>2508</v>
      </c>
    </row>
    <row r="69" spans="1:4" ht="15" customHeight="1">
      <c r="A69" s="288"/>
      <c r="B69" s="162">
        <v>62</v>
      </c>
      <c r="C69" s="163" t="s">
        <v>601</v>
      </c>
      <c r="D69" s="164">
        <v>1656</v>
      </c>
    </row>
    <row r="70" spans="1:4" ht="15" customHeight="1">
      <c r="A70" s="288"/>
      <c r="B70" s="162">
        <v>63</v>
      </c>
      <c r="C70" s="163" t="s">
        <v>602</v>
      </c>
      <c r="D70" s="164">
        <v>4752</v>
      </c>
    </row>
    <row r="71" spans="1:4" ht="15" customHeight="1">
      <c r="A71" s="288"/>
      <c r="B71" s="162">
        <v>64</v>
      </c>
      <c r="C71" s="163" t="s">
        <v>603</v>
      </c>
      <c r="D71" s="164">
        <v>4716</v>
      </c>
    </row>
    <row r="72" spans="1:4" ht="15" customHeight="1">
      <c r="A72" s="288"/>
      <c r="B72" s="162">
        <v>65</v>
      </c>
      <c r="C72" s="163" t="s">
        <v>604</v>
      </c>
      <c r="D72" s="164">
        <v>3624</v>
      </c>
    </row>
    <row r="73" spans="1:4" ht="15" customHeight="1">
      <c r="A73" s="288"/>
      <c r="B73" s="162">
        <v>66</v>
      </c>
      <c r="C73" s="163" t="s">
        <v>605</v>
      </c>
      <c r="D73" s="164">
        <v>1656</v>
      </c>
    </row>
    <row r="74" spans="1:4" ht="15" customHeight="1">
      <c r="A74" s="288"/>
      <c r="B74" s="162">
        <v>67</v>
      </c>
      <c r="C74" s="163" t="s">
        <v>606</v>
      </c>
      <c r="D74" s="164">
        <v>4344</v>
      </c>
    </row>
    <row r="75" spans="1:4" ht="30" customHeight="1">
      <c r="A75" s="289"/>
      <c r="B75" s="162">
        <v>68</v>
      </c>
      <c r="C75" s="163" t="s">
        <v>607</v>
      </c>
      <c r="D75" s="164">
        <v>5004</v>
      </c>
    </row>
    <row r="77" spans="1:4" ht="15" customHeight="1">
      <c r="A77" s="165"/>
      <c r="B77" s="165"/>
      <c r="C77" s="165"/>
      <c r="D77" s="165"/>
    </row>
  </sheetData>
  <sheetProtection password="D0BC" sheet="1"/>
  <mergeCells count="11">
    <mergeCell ref="A3:D3"/>
    <mergeCell ref="A4:D4"/>
    <mergeCell ref="A5:D5"/>
    <mergeCell ref="A34:A38"/>
    <mergeCell ref="A39:A67"/>
    <mergeCell ref="A68:A75"/>
    <mergeCell ref="A2:D2"/>
    <mergeCell ref="A8:A10"/>
    <mergeCell ref="A11:A15"/>
    <mergeCell ref="A16:A22"/>
    <mergeCell ref="A25:A33"/>
  </mergeCells>
  <printOptions horizontalCentered="1"/>
  <pageMargins left="0.17" right="0.17" top="0.5511811023622047" bottom="0.5905511811023623" header="0.5118110236220472" footer="0.5118110236220472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H19" sqref="H19"/>
    </sheetView>
  </sheetViews>
  <sheetFormatPr defaultColWidth="9.125" defaultRowHeight="12.75"/>
  <cols>
    <col min="1" max="1" width="4.875" style="6" customWidth="1"/>
    <col min="2" max="2" width="81.375" style="6" customWidth="1"/>
    <col min="3" max="3" width="9.125" style="6" customWidth="1"/>
    <col min="4" max="5" width="17.375" style="6" customWidth="1"/>
    <col min="6" max="16384" width="9.125" style="6" customWidth="1"/>
  </cols>
  <sheetData>
    <row r="1" spans="1:5" ht="15">
      <c r="A1" s="302" t="s">
        <v>36</v>
      </c>
      <c r="B1" s="302"/>
      <c r="C1" s="302"/>
      <c r="D1" s="302"/>
      <c r="E1" s="302"/>
    </row>
    <row r="2" spans="1:5" ht="15">
      <c r="A2" s="302" t="s">
        <v>222</v>
      </c>
      <c r="B2" s="302"/>
      <c r="C2" s="302"/>
      <c r="D2" s="302"/>
      <c r="E2" s="302"/>
    </row>
    <row r="3" spans="1:5" ht="15">
      <c r="A3" s="302" t="s">
        <v>827</v>
      </c>
      <c r="B3" s="302"/>
      <c r="C3" s="302"/>
      <c r="D3" s="302"/>
      <c r="E3" s="302"/>
    </row>
    <row r="4" spans="1:5" ht="12.75">
      <c r="A4" s="68"/>
      <c r="B4" s="69"/>
      <c r="C4" s="69"/>
      <c r="D4" s="70"/>
      <c r="E4" s="70"/>
    </row>
    <row r="5" spans="1:5" ht="27">
      <c r="A5" s="247" t="s">
        <v>28</v>
      </c>
      <c r="B5" s="248" t="s">
        <v>27</v>
      </c>
      <c r="C5" s="248" t="s">
        <v>31</v>
      </c>
      <c r="D5" s="315" t="s">
        <v>223</v>
      </c>
      <c r="E5" s="316"/>
    </row>
    <row r="6" spans="1:5" ht="14.25">
      <c r="A6" s="249"/>
      <c r="B6" s="295" t="s">
        <v>224</v>
      </c>
      <c r="C6" s="296"/>
      <c r="D6" s="296"/>
      <c r="E6" s="298"/>
    </row>
    <row r="7" spans="1:5" ht="15.75">
      <c r="A7" s="177">
        <v>1</v>
      </c>
      <c r="B7" s="309" t="s">
        <v>646</v>
      </c>
      <c r="C7" s="310"/>
      <c r="D7" s="310"/>
      <c r="E7" s="311"/>
    </row>
    <row r="8" spans="1:5" ht="12.75">
      <c r="A8" s="177"/>
      <c r="B8" s="306" t="s">
        <v>828</v>
      </c>
      <c r="C8" s="307"/>
      <c r="D8" s="307"/>
      <c r="E8" s="308"/>
    </row>
    <row r="9" spans="1:5" ht="25.5">
      <c r="A9" s="178"/>
      <c r="B9" s="76" t="s">
        <v>274</v>
      </c>
      <c r="C9" s="77" t="s">
        <v>226</v>
      </c>
      <c r="D9" s="293">
        <v>3120</v>
      </c>
      <c r="E9" s="294"/>
    </row>
    <row r="10" spans="1:5" ht="13.5">
      <c r="A10" s="178"/>
      <c r="B10" s="74" t="s">
        <v>275</v>
      </c>
      <c r="C10" s="77" t="s">
        <v>226</v>
      </c>
      <c r="D10" s="293">
        <v>6500</v>
      </c>
      <c r="E10" s="294"/>
    </row>
    <row r="11" spans="1:5" ht="13.5">
      <c r="A11" s="178"/>
      <c r="B11" s="74" t="s">
        <v>276</v>
      </c>
      <c r="C11" s="77" t="s">
        <v>226</v>
      </c>
      <c r="D11" s="293">
        <v>15000</v>
      </c>
      <c r="E11" s="294"/>
    </row>
    <row r="12" spans="1:5" ht="27">
      <c r="A12" s="178"/>
      <c r="B12" s="76" t="s">
        <v>277</v>
      </c>
      <c r="C12" s="77" t="s">
        <v>226</v>
      </c>
      <c r="D12" s="293">
        <v>25200</v>
      </c>
      <c r="E12" s="294"/>
    </row>
    <row r="13" spans="1:5" ht="13.5">
      <c r="A13" s="178"/>
      <c r="B13" s="306" t="s">
        <v>829</v>
      </c>
      <c r="C13" s="307"/>
      <c r="D13" s="307"/>
      <c r="E13" s="308"/>
    </row>
    <row r="14" spans="1:5" ht="25.5">
      <c r="A14" s="178"/>
      <c r="B14" s="76" t="s">
        <v>274</v>
      </c>
      <c r="C14" s="77" t="s">
        <v>226</v>
      </c>
      <c r="D14" s="293">
        <v>3600</v>
      </c>
      <c r="E14" s="294"/>
    </row>
    <row r="15" spans="1:5" ht="13.5">
      <c r="A15" s="178"/>
      <c r="B15" s="74" t="str">
        <f>B10</f>
        <v>Легковая автотехника весом до 3 тонн, в одну сторону</v>
      </c>
      <c r="C15" s="77" t="s">
        <v>226</v>
      </c>
      <c r="D15" s="293">
        <v>7200</v>
      </c>
      <c r="E15" s="294"/>
    </row>
    <row r="16" spans="1:5" ht="13.5">
      <c r="A16" s="178"/>
      <c r="B16" s="74" t="str">
        <f>B11</f>
        <v>Автобусы весом до 3 тонн, в одну сторону</v>
      </c>
      <c r="C16" s="77" t="s">
        <v>226</v>
      </c>
      <c r="D16" s="293">
        <v>17000</v>
      </c>
      <c r="E16" s="294"/>
    </row>
    <row r="17" spans="1:5" ht="27">
      <c r="A17" s="178"/>
      <c r="B17" s="76" t="str">
        <f>B12</f>
        <v>Грузовая автотехника, автокраны, гусеничная техника весом свыше 3 тонн, в одну сторону</v>
      </c>
      <c r="C17" s="77" t="s">
        <v>226</v>
      </c>
      <c r="D17" s="293">
        <v>27600</v>
      </c>
      <c r="E17" s="294"/>
    </row>
    <row r="18" spans="1:5" ht="14.25">
      <c r="A18" s="178"/>
      <c r="B18" s="312" t="s">
        <v>647</v>
      </c>
      <c r="C18" s="313"/>
      <c r="D18" s="313"/>
      <c r="E18" s="314"/>
    </row>
    <row r="19" spans="1:5" ht="13.5">
      <c r="A19" s="178"/>
      <c r="B19" s="299" t="s">
        <v>648</v>
      </c>
      <c r="C19" s="300"/>
      <c r="D19" s="300"/>
      <c r="E19" s="301"/>
    </row>
    <row r="20" spans="1:5" ht="13.5">
      <c r="A20" s="178"/>
      <c r="B20" s="306" t="s">
        <v>828</v>
      </c>
      <c r="C20" s="307"/>
      <c r="D20" s="307"/>
      <c r="E20" s="308"/>
    </row>
    <row r="21" spans="1:5" ht="13.5">
      <c r="A21" s="178"/>
      <c r="B21" s="74" t="s">
        <v>278</v>
      </c>
      <c r="C21" s="75" t="s">
        <v>226</v>
      </c>
      <c r="D21" s="293">
        <v>4680</v>
      </c>
      <c r="E21" s="294"/>
    </row>
    <row r="22" spans="1:5" ht="13.5">
      <c r="A22" s="178"/>
      <c r="B22" s="74" t="s">
        <v>279</v>
      </c>
      <c r="C22" s="75" t="s">
        <v>226</v>
      </c>
      <c r="D22" s="293">
        <v>7740</v>
      </c>
      <c r="E22" s="294"/>
    </row>
    <row r="23" spans="1:5" ht="13.5">
      <c r="A23" s="178"/>
      <c r="B23" s="74" t="s">
        <v>280</v>
      </c>
      <c r="C23" s="75" t="s">
        <v>226</v>
      </c>
      <c r="D23" s="293">
        <v>23280</v>
      </c>
      <c r="E23" s="294"/>
    </row>
    <row r="24" spans="1:5" ht="13.5">
      <c r="A24" s="178"/>
      <c r="B24" s="74" t="s">
        <v>281</v>
      </c>
      <c r="C24" s="75" t="s">
        <v>226</v>
      </c>
      <c r="D24" s="293">
        <v>35040</v>
      </c>
      <c r="E24" s="294"/>
    </row>
    <row r="25" spans="1:5" ht="27">
      <c r="A25" s="178"/>
      <c r="B25" s="76" t="s">
        <v>282</v>
      </c>
      <c r="C25" s="77" t="s">
        <v>225</v>
      </c>
      <c r="D25" s="293">
        <v>24000</v>
      </c>
      <c r="E25" s="294"/>
    </row>
    <row r="26" spans="1:5" ht="13.5">
      <c r="A26" s="178"/>
      <c r="B26" s="76" t="s">
        <v>283</v>
      </c>
      <c r="C26" s="77" t="s">
        <v>225</v>
      </c>
      <c r="D26" s="293">
        <v>24000</v>
      </c>
      <c r="E26" s="294"/>
    </row>
    <row r="27" spans="1:5" ht="13.5">
      <c r="A27" s="178"/>
      <c r="B27" s="306" t="str">
        <f>B13</f>
        <v>Межнавигационный период (с 16.10.23 г. по 14.06.24 г.)</v>
      </c>
      <c r="C27" s="307"/>
      <c r="D27" s="307"/>
      <c r="E27" s="308"/>
    </row>
    <row r="28" spans="1:5" ht="13.5">
      <c r="A28" s="178"/>
      <c r="B28" s="74" t="s">
        <v>278</v>
      </c>
      <c r="C28" s="75" t="s">
        <v>226</v>
      </c>
      <c r="D28" s="293">
        <v>6480</v>
      </c>
      <c r="E28" s="294"/>
    </row>
    <row r="29" spans="1:5" ht="13.5">
      <c r="A29" s="178"/>
      <c r="B29" s="74" t="s">
        <v>279</v>
      </c>
      <c r="C29" s="75" t="s">
        <v>226</v>
      </c>
      <c r="D29" s="293">
        <v>9060</v>
      </c>
      <c r="E29" s="294"/>
    </row>
    <row r="30" spans="1:5" ht="13.5">
      <c r="A30" s="178"/>
      <c r="B30" s="74" t="s">
        <v>280</v>
      </c>
      <c r="C30" s="75" t="s">
        <v>226</v>
      </c>
      <c r="D30" s="293">
        <v>27600</v>
      </c>
      <c r="E30" s="294"/>
    </row>
    <row r="31" spans="1:5" ht="13.5">
      <c r="A31" s="178"/>
      <c r="B31" s="74" t="s">
        <v>281</v>
      </c>
      <c r="C31" s="75" t="s">
        <v>226</v>
      </c>
      <c r="D31" s="293">
        <v>41400</v>
      </c>
      <c r="E31" s="294"/>
    </row>
    <row r="32" spans="1:5" ht="27">
      <c r="A32" s="178"/>
      <c r="B32" s="76" t="s">
        <v>282</v>
      </c>
      <c r="C32" s="77" t="s">
        <v>225</v>
      </c>
      <c r="D32" s="293">
        <v>27600</v>
      </c>
      <c r="E32" s="294"/>
    </row>
    <row r="33" spans="1:5" ht="13.5">
      <c r="A33" s="178"/>
      <c r="B33" s="76" t="s">
        <v>283</v>
      </c>
      <c r="C33" s="77" t="s">
        <v>225</v>
      </c>
      <c r="D33" s="293">
        <v>27600</v>
      </c>
      <c r="E33" s="294"/>
    </row>
    <row r="34" spans="1:5" ht="15.75">
      <c r="A34" s="179">
        <v>2</v>
      </c>
      <c r="B34" s="303" t="s">
        <v>253</v>
      </c>
      <c r="C34" s="304"/>
      <c r="D34" s="304"/>
      <c r="E34" s="305"/>
    </row>
    <row r="35" spans="1:5" ht="12.75">
      <c r="A35" s="180"/>
      <c r="B35" s="306" t="str">
        <f>B20</f>
        <v>Навигационный период (с 15.06.23 г. по 15.10.23 г.)</v>
      </c>
      <c r="C35" s="307"/>
      <c r="D35" s="307"/>
      <c r="E35" s="308"/>
    </row>
    <row r="36" spans="1:5" ht="13.5">
      <c r="A36" s="178"/>
      <c r="B36" s="76" t="s">
        <v>254</v>
      </c>
      <c r="C36" s="77" t="s">
        <v>255</v>
      </c>
      <c r="D36" s="293">
        <v>216000</v>
      </c>
      <c r="E36" s="294"/>
    </row>
    <row r="37" spans="1:5" ht="13.5">
      <c r="A37" s="178"/>
      <c r="B37" s="76" t="s">
        <v>256</v>
      </c>
      <c r="C37" s="77" t="s">
        <v>255</v>
      </c>
      <c r="D37" s="293">
        <v>252000</v>
      </c>
      <c r="E37" s="294"/>
    </row>
    <row r="38" spans="1:5" ht="13.5">
      <c r="A38" s="178"/>
      <c r="B38" s="76" t="s">
        <v>257</v>
      </c>
      <c r="C38" s="77" t="s">
        <v>255</v>
      </c>
      <c r="D38" s="293">
        <v>553848</v>
      </c>
      <c r="E38" s="294"/>
    </row>
    <row r="39" spans="1:5" ht="13.5">
      <c r="A39" s="178"/>
      <c r="B39" s="76" t="s">
        <v>258</v>
      </c>
      <c r="C39" s="77" t="s">
        <v>255</v>
      </c>
      <c r="D39" s="293">
        <v>604800</v>
      </c>
      <c r="E39" s="294"/>
    </row>
    <row r="40" spans="1:5" ht="13.5">
      <c r="A40" s="178"/>
      <c r="B40" s="76" t="s">
        <v>259</v>
      </c>
      <c r="C40" s="77" t="s">
        <v>255</v>
      </c>
      <c r="D40" s="293">
        <v>1616844</v>
      </c>
      <c r="E40" s="294"/>
    </row>
    <row r="41" spans="1:5" ht="12.75">
      <c r="A41" s="180"/>
      <c r="B41" s="306" t="str">
        <f>B27</f>
        <v>Межнавигационный период (с 16.10.23 г. по 14.06.24 г.)</v>
      </c>
      <c r="C41" s="307"/>
      <c r="D41" s="307"/>
      <c r="E41" s="308"/>
    </row>
    <row r="42" spans="1:5" ht="13.5">
      <c r="A42" s="178"/>
      <c r="B42" s="76" t="s">
        <v>254</v>
      </c>
      <c r="C42" s="77" t="s">
        <v>255</v>
      </c>
      <c r="D42" s="293">
        <v>310500</v>
      </c>
      <c r="E42" s="294"/>
    </row>
    <row r="43" spans="1:5" ht="13.5">
      <c r="A43" s="178"/>
      <c r="B43" s="76" t="s">
        <v>256</v>
      </c>
      <c r="C43" s="77" t="s">
        <v>255</v>
      </c>
      <c r="D43" s="293">
        <v>362256</v>
      </c>
      <c r="E43" s="294"/>
    </row>
    <row r="44" spans="1:5" ht="13.5">
      <c r="A44" s="178"/>
      <c r="B44" s="76" t="s">
        <v>257</v>
      </c>
      <c r="C44" s="77" t="s">
        <v>255</v>
      </c>
      <c r="D44" s="293">
        <v>802524</v>
      </c>
      <c r="E44" s="294"/>
    </row>
    <row r="45" spans="1:5" ht="13.5">
      <c r="A45" s="178"/>
      <c r="B45" s="76" t="s">
        <v>258</v>
      </c>
      <c r="C45" s="77" t="s">
        <v>255</v>
      </c>
      <c r="D45" s="293">
        <v>869400</v>
      </c>
      <c r="E45" s="294"/>
    </row>
    <row r="46" spans="1:5" ht="13.5">
      <c r="A46" s="178"/>
      <c r="B46" s="76" t="s">
        <v>259</v>
      </c>
      <c r="C46" s="77" t="s">
        <v>255</v>
      </c>
      <c r="D46" s="293">
        <v>2417184</v>
      </c>
      <c r="E46" s="294"/>
    </row>
    <row r="47" spans="1:5" ht="12.75">
      <c r="A47" s="83">
        <v>3</v>
      </c>
      <c r="B47" s="290" t="s">
        <v>227</v>
      </c>
      <c r="C47" s="292"/>
      <c r="D47" s="181" t="s">
        <v>228</v>
      </c>
      <c r="E47" s="181" t="s">
        <v>229</v>
      </c>
    </row>
    <row r="48" spans="1:5" ht="13.5">
      <c r="A48" s="182"/>
      <c r="B48" s="76" t="s">
        <v>230</v>
      </c>
      <c r="C48" s="75" t="s">
        <v>231</v>
      </c>
      <c r="D48" s="183">
        <v>1644</v>
      </c>
      <c r="E48" s="183">
        <v>756</v>
      </c>
    </row>
    <row r="49" spans="1:5" ht="13.5">
      <c r="A49" s="182"/>
      <c r="B49" s="76" t="s">
        <v>232</v>
      </c>
      <c r="C49" s="184" t="s">
        <v>226</v>
      </c>
      <c r="D49" s="183">
        <v>3276</v>
      </c>
      <c r="E49" s="183">
        <v>1764</v>
      </c>
    </row>
    <row r="50" spans="1:5" ht="13.5">
      <c r="A50" s="182"/>
      <c r="B50" s="76" t="s">
        <v>233</v>
      </c>
      <c r="C50" s="184" t="s">
        <v>226</v>
      </c>
      <c r="D50" s="183">
        <v>6180</v>
      </c>
      <c r="E50" s="183">
        <v>2904</v>
      </c>
    </row>
    <row r="51" spans="1:5" ht="13.5">
      <c r="A51" s="185"/>
      <c r="B51" s="76" t="s">
        <v>284</v>
      </c>
      <c r="C51" s="184" t="s">
        <v>226</v>
      </c>
      <c r="D51" s="183">
        <v>5928</v>
      </c>
      <c r="E51" s="183">
        <v>2652</v>
      </c>
    </row>
    <row r="52" spans="1:5" ht="12.75">
      <c r="A52" s="83">
        <v>4</v>
      </c>
      <c r="B52" s="290" t="s">
        <v>234</v>
      </c>
      <c r="C52" s="291"/>
      <c r="D52" s="291"/>
      <c r="E52" s="292"/>
    </row>
    <row r="53" spans="1:5" ht="13.5">
      <c r="A53" s="186"/>
      <c r="B53" s="76" t="s">
        <v>235</v>
      </c>
      <c r="C53" s="184" t="s">
        <v>226</v>
      </c>
      <c r="D53" s="293">
        <v>564</v>
      </c>
      <c r="E53" s="294"/>
    </row>
    <row r="54" spans="1:5" ht="14.25">
      <c r="A54" s="295" t="s">
        <v>236</v>
      </c>
      <c r="B54" s="296"/>
      <c r="C54" s="296"/>
      <c r="D54" s="296"/>
      <c r="E54" s="298"/>
    </row>
    <row r="55" spans="1:5" ht="12.75">
      <c r="A55" s="83">
        <v>5</v>
      </c>
      <c r="B55" s="187" t="s">
        <v>227</v>
      </c>
      <c r="C55" s="187"/>
      <c r="D55" s="181" t="s">
        <v>228</v>
      </c>
      <c r="E55" s="181" t="s">
        <v>229</v>
      </c>
    </row>
    <row r="56" spans="1:5" ht="13.5">
      <c r="A56" s="182"/>
      <c r="B56" s="76" t="s">
        <v>230</v>
      </c>
      <c r="C56" s="75" t="s">
        <v>231</v>
      </c>
      <c r="D56" s="183">
        <v>1370</v>
      </c>
      <c r="E56" s="183">
        <v>630</v>
      </c>
    </row>
    <row r="57" spans="1:5" ht="13.5">
      <c r="A57" s="182"/>
      <c r="B57" s="76" t="s">
        <v>232</v>
      </c>
      <c r="C57" s="184" t="s">
        <v>226</v>
      </c>
      <c r="D57" s="183">
        <v>2730</v>
      </c>
      <c r="E57" s="183">
        <v>1470</v>
      </c>
    </row>
    <row r="58" spans="1:5" ht="13.5">
      <c r="A58" s="182"/>
      <c r="B58" s="76" t="s">
        <v>233</v>
      </c>
      <c r="C58" s="184" t="s">
        <v>226</v>
      </c>
      <c r="D58" s="183">
        <v>5150</v>
      </c>
      <c r="E58" s="183">
        <v>2420</v>
      </c>
    </row>
    <row r="59" spans="1:5" ht="13.5">
      <c r="A59" s="182"/>
      <c r="B59" s="76" t="s">
        <v>284</v>
      </c>
      <c r="C59" s="184" t="s">
        <v>226</v>
      </c>
      <c r="D59" s="183">
        <v>4940</v>
      </c>
      <c r="E59" s="183">
        <v>2210</v>
      </c>
    </row>
    <row r="60" spans="1:5" ht="12.75">
      <c r="A60" s="83">
        <v>6</v>
      </c>
      <c r="B60" s="290" t="s">
        <v>234</v>
      </c>
      <c r="C60" s="291"/>
      <c r="D60" s="291"/>
      <c r="E60" s="292"/>
    </row>
    <row r="61" spans="1:5" ht="13.5">
      <c r="A61" s="186"/>
      <c r="B61" s="76" t="s">
        <v>235</v>
      </c>
      <c r="C61" s="188"/>
      <c r="D61" s="293">
        <v>470</v>
      </c>
      <c r="E61" s="294"/>
    </row>
    <row r="62" spans="1:5" ht="28.5">
      <c r="A62" s="295" t="s">
        <v>253</v>
      </c>
      <c r="B62" s="296"/>
      <c r="C62" s="296"/>
      <c r="D62" s="191" t="s">
        <v>667</v>
      </c>
      <c r="E62" s="191" t="s">
        <v>668</v>
      </c>
    </row>
    <row r="63" spans="1:5" ht="12.75">
      <c r="A63" s="253">
        <v>7</v>
      </c>
      <c r="B63" s="252" t="s">
        <v>669</v>
      </c>
      <c r="C63" s="250" t="s">
        <v>670</v>
      </c>
      <c r="D63" s="251">
        <v>26.4</v>
      </c>
      <c r="E63" s="251">
        <v>30.359999999999996</v>
      </c>
    </row>
    <row r="64" spans="1:5" ht="12.75">
      <c r="A64" s="254"/>
      <c r="B64" s="252" t="s">
        <v>254</v>
      </c>
      <c r="C64" s="250" t="s">
        <v>670</v>
      </c>
      <c r="D64" s="251">
        <v>39.6</v>
      </c>
      <c r="E64" s="251">
        <v>44.94</v>
      </c>
    </row>
    <row r="65" spans="1:5" ht="12.75">
      <c r="A65" s="182"/>
      <c r="B65" s="252" t="s">
        <v>256</v>
      </c>
      <c r="C65" s="250" t="s">
        <v>670</v>
      </c>
      <c r="D65" s="251">
        <v>44.4</v>
      </c>
      <c r="E65" s="251">
        <v>50.94</v>
      </c>
    </row>
    <row r="66" spans="1:5" ht="12.75">
      <c r="A66" s="182"/>
      <c r="B66" s="252" t="s">
        <v>257</v>
      </c>
      <c r="C66" s="250" t="s">
        <v>670</v>
      </c>
      <c r="D66" s="251">
        <v>49.2</v>
      </c>
      <c r="E66" s="251">
        <v>56.94</v>
      </c>
    </row>
    <row r="67" spans="1:5" ht="12.75">
      <c r="A67" s="182"/>
      <c r="B67" s="252" t="s">
        <v>258</v>
      </c>
      <c r="C67" s="250" t="s">
        <v>670</v>
      </c>
      <c r="D67" s="251">
        <v>51.6</v>
      </c>
      <c r="E67" s="251">
        <v>59.339999999999996</v>
      </c>
    </row>
    <row r="68" spans="1:5" ht="12.75">
      <c r="A68" s="186"/>
      <c r="B68" s="252" t="s">
        <v>259</v>
      </c>
      <c r="C68" s="250" t="s">
        <v>670</v>
      </c>
      <c r="D68" s="251">
        <v>58.8</v>
      </c>
      <c r="E68" s="251">
        <v>67.91999999999999</v>
      </c>
    </row>
    <row r="69" spans="1:5" ht="12.75">
      <c r="A69" s="180"/>
      <c r="B69" s="189"/>
      <c r="C69" s="189"/>
      <c r="D69" s="190"/>
      <c r="E69" s="190"/>
    </row>
    <row r="70" spans="1:5" ht="12.75">
      <c r="A70" s="73" t="s">
        <v>237</v>
      </c>
      <c r="B70" s="189"/>
      <c r="C70" s="189"/>
      <c r="D70" s="190"/>
      <c r="E70" s="190"/>
    </row>
    <row r="71" spans="1:5" ht="12.75">
      <c r="A71" s="180"/>
      <c r="B71" s="297" t="s">
        <v>621</v>
      </c>
      <c r="C71" s="297"/>
      <c r="D71" s="297"/>
      <c r="E71" s="297"/>
    </row>
    <row r="72" spans="1:5" ht="12.75">
      <c r="A72" s="180"/>
      <c r="B72" s="96" t="s">
        <v>649</v>
      </c>
      <c r="C72" s="96"/>
      <c r="D72" s="96"/>
      <c r="E72" s="96"/>
    </row>
  </sheetData>
  <sheetProtection password="D0BC" sheet="1"/>
  <mergeCells count="53">
    <mergeCell ref="D43:E43"/>
    <mergeCell ref="D44:E44"/>
    <mergeCell ref="D45:E45"/>
    <mergeCell ref="A1:E1"/>
    <mergeCell ref="A2:E2"/>
    <mergeCell ref="D14:E14"/>
    <mergeCell ref="D5:E5"/>
    <mergeCell ref="B13:E13"/>
    <mergeCell ref="B8:E8"/>
    <mergeCell ref="D12:E12"/>
    <mergeCell ref="D30:E30"/>
    <mergeCell ref="D23:E23"/>
    <mergeCell ref="B20:E20"/>
    <mergeCell ref="B27:E27"/>
    <mergeCell ref="B18:E18"/>
    <mergeCell ref="D28:E28"/>
    <mergeCell ref="B41:E41"/>
    <mergeCell ref="B47:C47"/>
    <mergeCell ref="D46:E46"/>
    <mergeCell ref="D42:E42"/>
    <mergeCell ref="D29:E29"/>
    <mergeCell ref="B7:E7"/>
    <mergeCell ref="D32:E32"/>
    <mergeCell ref="D15:E15"/>
    <mergeCell ref="D16:E16"/>
    <mergeCell ref="D31:E31"/>
    <mergeCell ref="A3:E3"/>
    <mergeCell ref="D33:E33"/>
    <mergeCell ref="D38:E38"/>
    <mergeCell ref="D39:E39"/>
    <mergeCell ref="D40:E40"/>
    <mergeCell ref="D36:E36"/>
    <mergeCell ref="D37:E37"/>
    <mergeCell ref="B34:E34"/>
    <mergeCell ref="B35:E35"/>
    <mergeCell ref="D25:E25"/>
    <mergeCell ref="B6:E6"/>
    <mergeCell ref="D10:E10"/>
    <mergeCell ref="D11:E11"/>
    <mergeCell ref="D17:E17"/>
    <mergeCell ref="B19:E19"/>
    <mergeCell ref="D21:E21"/>
    <mergeCell ref="D9:E9"/>
    <mergeCell ref="B60:E60"/>
    <mergeCell ref="D61:E61"/>
    <mergeCell ref="A62:C62"/>
    <mergeCell ref="B71:E71"/>
    <mergeCell ref="D22:E22"/>
    <mergeCell ref="D24:E24"/>
    <mergeCell ref="D26:E26"/>
    <mergeCell ref="B52:E52"/>
    <mergeCell ref="D53:E53"/>
    <mergeCell ref="A54:E54"/>
  </mergeCells>
  <printOptions horizontalCentered="1"/>
  <pageMargins left="0.5905511811023623" right="0.3937007874015748" top="0.16" bottom="0.21" header="0" footer="0"/>
  <pageSetup fitToHeight="2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D21" sqref="D21"/>
    </sheetView>
  </sheetViews>
  <sheetFormatPr defaultColWidth="9.125" defaultRowHeight="12.75"/>
  <cols>
    <col min="1" max="1" width="4.875" style="6" customWidth="1"/>
    <col min="2" max="2" width="86.125" style="6" customWidth="1"/>
    <col min="3" max="3" width="9.125" style="6" customWidth="1"/>
    <col min="4" max="4" width="11.375" style="6" customWidth="1"/>
    <col min="5" max="5" width="12.625" style="6" customWidth="1"/>
    <col min="6" max="6" width="18.50390625" style="6" customWidth="1"/>
    <col min="7" max="16384" width="9.125" style="6" customWidth="1"/>
  </cols>
  <sheetData>
    <row r="2" spans="1:6" ht="15">
      <c r="A2" s="302" t="s">
        <v>36</v>
      </c>
      <c r="B2" s="302"/>
      <c r="C2" s="302"/>
      <c r="D2" s="302"/>
      <c r="E2" s="302"/>
      <c r="F2" s="302"/>
    </row>
    <row r="3" spans="1:6" ht="15">
      <c r="A3" s="302" t="s">
        <v>350</v>
      </c>
      <c r="B3" s="302"/>
      <c r="C3" s="302"/>
      <c r="D3" s="302"/>
      <c r="E3" s="302"/>
      <c r="F3" s="302"/>
    </row>
    <row r="4" spans="1:6" ht="14.25">
      <c r="A4" s="322"/>
      <c r="B4" s="322"/>
      <c r="C4" s="322"/>
      <c r="D4" s="322"/>
      <c r="E4" s="322"/>
      <c r="F4" s="322"/>
    </row>
    <row r="6" spans="1:6" ht="27">
      <c r="A6" s="71" t="s">
        <v>28</v>
      </c>
      <c r="B6" s="72" t="s">
        <v>27</v>
      </c>
      <c r="C6" s="72" t="s">
        <v>31</v>
      </c>
      <c r="D6" s="323" t="s">
        <v>322</v>
      </c>
      <c r="E6" s="323"/>
      <c r="F6" s="53" t="s">
        <v>124</v>
      </c>
    </row>
    <row r="7" spans="1:6" ht="15" customHeight="1">
      <c r="A7" s="78">
        <v>1</v>
      </c>
      <c r="B7" s="317" t="s">
        <v>324</v>
      </c>
      <c r="C7" s="318"/>
      <c r="D7" s="318"/>
      <c r="E7" s="319"/>
      <c r="F7" s="95"/>
    </row>
    <row r="8" spans="1:6" ht="13.5">
      <c r="A8" s="166"/>
      <c r="B8" s="39" t="s">
        <v>625</v>
      </c>
      <c r="C8" s="25" t="s">
        <v>72</v>
      </c>
      <c r="D8" s="320">
        <v>3475</v>
      </c>
      <c r="E8" s="321"/>
      <c r="F8" s="79">
        <v>45015</v>
      </c>
    </row>
    <row r="9" spans="1:6" ht="14.25">
      <c r="A9" s="78">
        <v>2</v>
      </c>
      <c r="B9" s="317" t="s">
        <v>384</v>
      </c>
      <c r="C9" s="318"/>
      <c r="D9" s="318"/>
      <c r="E9" s="319"/>
      <c r="F9" s="79"/>
    </row>
    <row r="10" spans="1:6" ht="12.75">
      <c r="A10" s="78"/>
      <c r="B10" s="306" t="s">
        <v>825</v>
      </c>
      <c r="C10" s="307"/>
      <c r="D10" s="111" t="s">
        <v>100</v>
      </c>
      <c r="E10" s="111" t="s">
        <v>323</v>
      </c>
      <c r="F10" s="79"/>
    </row>
    <row r="11" spans="1:6" ht="13.5">
      <c r="A11" s="78"/>
      <c r="B11" s="39" t="s">
        <v>385</v>
      </c>
      <c r="C11" s="25" t="s">
        <v>72</v>
      </c>
      <c r="D11" s="110">
        <v>3680</v>
      </c>
      <c r="E11" s="110">
        <f>1.2*D11</f>
        <v>4416</v>
      </c>
      <c r="F11" s="79">
        <v>45014</v>
      </c>
    </row>
    <row r="12" spans="1:6" ht="12.75">
      <c r="A12" s="78"/>
      <c r="B12" s="306" t="s">
        <v>826</v>
      </c>
      <c r="C12" s="307"/>
      <c r="D12" s="111" t="s">
        <v>100</v>
      </c>
      <c r="E12" s="111" t="s">
        <v>323</v>
      </c>
      <c r="F12" s="79"/>
    </row>
    <row r="13" spans="1:6" ht="13.5">
      <c r="A13" s="78"/>
      <c r="B13" s="39" t="s">
        <v>385</v>
      </c>
      <c r="C13" s="25" t="s">
        <v>72</v>
      </c>
      <c r="D13" s="110">
        <v>4600</v>
      </c>
      <c r="E13" s="110">
        <f>1.2*D13</f>
        <v>5520</v>
      </c>
      <c r="F13" s="79">
        <f>F11</f>
        <v>45014</v>
      </c>
    </row>
    <row r="14" spans="1:6" ht="13.5">
      <c r="A14" s="11"/>
      <c r="B14" s="11"/>
      <c r="C14" s="112"/>
      <c r="D14" s="113"/>
      <c r="E14" s="113"/>
      <c r="F14" s="114"/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ht="12.75">
      <c r="A17" s="73" t="s">
        <v>260</v>
      </c>
    </row>
    <row r="18" ht="12.75">
      <c r="A18" s="109" t="s">
        <v>62</v>
      </c>
    </row>
  </sheetData>
  <sheetProtection password="D0BC" sheet="1"/>
  <mergeCells count="9">
    <mergeCell ref="B12:C12"/>
    <mergeCell ref="A2:F2"/>
    <mergeCell ref="A3:F3"/>
    <mergeCell ref="B9:E9"/>
    <mergeCell ref="B10:C10"/>
    <mergeCell ref="B7:E7"/>
    <mergeCell ref="D8:E8"/>
    <mergeCell ref="A4:F4"/>
    <mergeCell ref="D6:E6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35" sqref="H35"/>
    </sheetView>
  </sheetViews>
  <sheetFormatPr defaultColWidth="9.125" defaultRowHeight="12.75"/>
  <cols>
    <col min="1" max="1" width="6.375" style="33" customWidth="1"/>
    <col min="2" max="2" width="31.625" style="33" customWidth="1"/>
    <col min="3" max="3" width="16.375" style="33" customWidth="1"/>
    <col min="4" max="5" width="16.00390625" style="33" customWidth="1"/>
    <col min="6" max="6" width="18.875" style="52" customWidth="1"/>
    <col min="7" max="16384" width="9.125" style="33" customWidth="1"/>
  </cols>
  <sheetData>
    <row r="1" spans="1:6" ht="17.25">
      <c r="A1" s="344" t="s">
        <v>29</v>
      </c>
      <c r="B1" s="344"/>
      <c r="C1" s="344"/>
      <c r="D1" s="344"/>
      <c r="E1" s="344"/>
      <c r="F1" s="344"/>
    </row>
    <row r="2" spans="1:6" ht="15">
      <c r="A2" s="345" t="s">
        <v>363</v>
      </c>
      <c r="B2" s="345"/>
      <c r="C2" s="345"/>
      <c r="D2" s="345"/>
      <c r="E2" s="345"/>
      <c r="F2" s="345"/>
    </row>
    <row r="3" spans="1:6" ht="15.75">
      <c r="A3" s="346" t="s">
        <v>47</v>
      </c>
      <c r="B3" s="346"/>
      <c r="C3" s="346"/>
      <c r="D3" s="346"/>
      <c r="E3" s="346"/>
      <c r="F3" s="346"/>
    </row>
    <row r="4" spans="1:6" ht="15" customHeight="1">
      <c r="A4" s="346" t="s">
        <v>710</v>
      </c>
      <c r="B4" s="346"/>
      <c r="C4" s="346"/>
      <c r="D4" s="346"/>
      <c r="E4" s="346"/>
      <c r="F4" s="346"/>
    </row>
    <row r="5" spans="1:6" s="27" customFormat="1" ht="9.75" customHeight="1">
      <c r="A5" s="195"/>
      <c r="B5" s="195"/>
      <c r="C5" s="195"/>
      <c r="D5" s="195"/>
      <c r="E5" s="195"/>
      <c r="F5" s="195"/>
    </row>
    <row r="6" spans="1:6" ht="15" customHeight="1">
      <c r="A6" s="336"/>
      <c r="B6" s="336"/>
      <c r="C6" s="336"/>
      <c r="D6" s="336"/>
      <c r="E6" s="81"/>
      <c r="F6" s="82"/>
    </row>
    <row r="7" spans="1:6" ht="30" customHeight="1">
      <c r="A7" s="83" t="s">
        <v>28</v>
      </c>
      <c r="B7" s="84" t="s">
        <v>27</v>
      </c>
      <c r="C7" s="84" t="s">
        <v>49</v>
      </c>
      <c r="D7" s="347" t="s">
        <v>127</v>
      </c>
      <c r="E7" s="347"/>
      <c r="F7" s="85" t="s">
        <v>221</v>
      </c>
    </row>
    <row r="8" spans="1:6" ht="15" customHeight="1">
      <c r="A8" s="332" t="s">
        <v>128</v>
      </c>
      <c r="B8" s="333"/>
      <c r="C8" s="333"/>
      <c r="D8" s="333"/>
      <c r="E8" s="333"/>
      <c r="F8" s="334"/>
    </row>
    <row r="9" spans="1:6" ht="15" customHeight="1">
      <c r="A9" s="86">
        <v>1</v>
      </c>
      <c r="B9" s="87" t="s">
        <v>45</v>
      </c>
      <c r="C9" s="88" t="s">
        <v>63</v>
      </c>
      <c r="D9" s="337">
        <f>'[1]хран. на 1 кв.м'!C26</f>
        <v>6.6</v>
      </c>
      <c r="E9" s="338"/>
      <c r="F9" s="89">
        <v>44927</v>
      </c>
    </row>
    <row r="10" spans="1:6" ht="15" customHeight="1">
      <c r="A10" s="86">
        <v>2</v>
      </c>
      <c r="B10" s="87" t="s">
        <v>252</v>
      </c>
      <c r="C10" s="88" t="s">
        <v>63</v>
      </c>
      <c r="D10" s="337">
        <f>'[1]хран. на 1 кв.м'!E26</f>
        <v>11.639999999999999</v>
      </c>
      <c r="E10" s="338"/>
      <c r="F10" s="89">
        <v>44927</v>
      </c>
    </row>
    <row r="11" spans="1:6" ht="15" customHeight="1">
      <c r="A11" s="86">
        <v>3</v>
      </c>
      <c r="B11" s="87" t="s">
        <v>44</v>
      </c>
      <c r="C11" s="88" t="s">
        <v>63</v>
      </c>
      <c r="D11" s="337">
        <f>'[1]хран. на 1 кв.м'!D26</f>
        <v>24.6</v>
      </c>
      <c r="E11" s="338"/>
      <c r="F11" s="89">
        <v>44927</v>
      </c>
    </row>
    <row r="12" spans="1:6" ht="15" customHeight="1">
      <c r="A12" s="332" t="s">
        <v>265</v>
      </c>
      <c r="B12" s="333"/>
      <c r="C12" s="333"/>
      <c r="D12" s="333"/>
      <c r="E12" s="333"/>
      <c r="F12" s="334"/>
    </row>
    <row r="13" spans="1:6" ht="18.75" customHeight="1">
      <c r="A13" s="339" t="s">
        <v>30</v>
      </c>
      <c r="B13" s="340"/>
      <c r="C13" s="340"/>
      <c r="D13" s="340"/>
      <c r="E13" s="340"/>
      <c r="F13" s="341"/>
    </row>
    <row r="14" spans="1:6" ht="15" customHeight="1">
      <c r="A14" s="86">
        <v>1</v>
      </c>
      <c r="B14" s="90" t="s">
        <v>267</v>
      </c>
      <c r="C14" s="86" t="s">
        <v>266</v>
      </c>
      <c r="D14" s="327">
        <v>216</v>
      </c>
      <c r="E14" s="328"/>
      <c r="F14" s="89">
        <v>44927</v>
      </c>
    </row>
    <row r="15" spans="1:6" ht="15" customHeight="1">
      <c r="A15" s="86">
        <v>2</v>
      </c>
      <c r="B15" s="90" t="s">
        <v>268</v>
      </c>
      <c r="C15" s="86" t="s">
        <v>266</v>
      </c>
      <c r="D15" s="327">
        <v>600</v>
      </c>
      <c r="E15" s="328"/>
      <c r="F15" s="89">
        <v>44927</v>
      </c>
    </row>
    <row r="16" spans="1:6" ht="15" customHeight="1">
      <c r="A16" s="86">
        <v>3</v>
      </c>
      <c r="B16" s="90" t="s">
        <v>269</v>
      </c>
      <c r="C16" s="86" t="s">
        <v>266</v>
      </c>
      <c r="D16" s="327">
        <v>372</v>
      </c>
      <c r="E16" s="328"/>
      <c r="F16" s="89">
        <v>44927</v>
      </c>
    </row>
    <row r="17" spans="1:6" ht="15" customHeight="1">
      <c r="A17" s="324" t="s">
        <v>624</v>
      </c>
      <c r="B17" s="325"/>
      <c r="C17" s="325"/>
      <c r="D17" s="325"/>
      <c r="E17" s="325"/>
      <c r="F17" s="326"/>
    </row>
    <row r="18" spans="1:6" ht="15" customHeight="1">
      <c r="A18" s="86">
        <v>1</v>
      </c>
      <c r="B18" s="246" t="s">
        <v>45</v>
      </c>
      <c r="C18" s="86" t="s">
        <v>266</v>
      </c>
      <c r="D18" s="335">
        <v>134.4</v>
      </c>
      <c r="E18" s="335"/>
      <c r="F18" s="89">
        <v>44927</v>
      </c>
    </row>
    <row r="19" spans="1:6" ht="15" customHeight="1">
      <c r="A19" s="86">
        <v>2</v>
      </c>
      <c r="B19" s="246" t="s">
        <v>44</v>
      </c>
      <c r="C19" s="86" t="s">
        <v>266</v>
      </c>
      <c r="D19" s="335">
        <v>193.2</v>
      </c>
      <c r="E19" s="335"/>
      <c r="F19" s="89">
        <v>44927</v>
      </c>
    </row>
    <row r="20" spans="1:6" ht="15" customHeight="1">
      <c r="A20" s="332" t="s">
        <v>129</v>
      </c>
      <c r="B20" s="333"/>
      <c r="C20" s="333"/>
      <c r="D20" s="333"/>
      <c r="E20" s="333"/>
      <c r="F20" s="334"/>
    </row>
    <row r="21" spans="1:6" ht="15" customHeight="1">
      <c r="A21" s="86">
        <v>1</v>
      </c>
      <c r="B21" s="87" t="s">
        <v>37</v>
      </c>
      <c r="C21" s="88" t="s">
        <v>53</v>
      </c>
      <c r="D21" s="329">
        <v>6360</v>
      </c>
      <c r="E21" s="330"/>
      <c r="F21" s="89">
        <v>44927</v>
      </c>
    </row>
    <row r="22" spans="1:6" ht="15" customHeight="1">
      <c r="A22" s="86">
        <v>2</v>
      </c>
      <c r="B22" s="87" t="s">
        <v>54</v>
      </c>
      <c r="C22" s="88" t="s">
        <v>55</v>
      </c>
      <c r="D22" s="329">
        <v>210</v>
      </c>
      <c r="E22" s="330"/>
      <c r="F22" s="89">
        <v>44927</v>
      </c>
    </row>
    <row r="23" spans="1:6" ht="15" customHeight="1">
      <c r="A23" s="86">
        <v>3</v>
      </c>
      <c r="B23" s="87" t="s">
        <v>130</v>
      </c>
      <c r="C23" s="88" t="s">
        <v>53</v>
      </c>
      <c r="D23" s="329">
        <v>28560</v>
      </c>
      <c r="E23" s="330"/>
      <c r="F23" s="89">
        <v>44927</v>
      </c>
    </row>
    <row r="24" spans="1:6" ht="15" customHeight="1">
      <c r="A24" s="86">
        <v>4</v>
      </c>
      <c r="B24" s="87" t="s">
        <v>130</v>
      </c>
      <c r="C24" s="88" t="str">
        <f>C22</f>
        <v>руб/шт в сутки</v>
      </c>
      <c r="D24" s="329">
        <v>951.6</v>
      </c>
      <c r="E24" s="330"/>
      <c r="F24" s="89">
        <v>44927</v>
      </c>
    </row>
    <row r="25" spans="1:6" ht="12.75" customHeight="1">
      <c r="A25" s="332" t="s">
        <v>364</v>
      </c>
      <c r="B25" s="333"/>
      <c r="C25" s="333"/>
      <c r="D25" s="333"/>
      <c r="E25" s="333"/>
      <c r="F25" s="334"/>
    </row>
    <row r="26" spans="1:6" ht="30" customHeight="1">
      <c r="A26" s="349"/>
      <c r="B26" s="349" t="s">
        <v>27</v>
      </c>
      <c r="C26" s="349" t="str">
        <f>C7</f>
        <v>Единица измерения</v>
      </c>
      <c r="D26" s="350" t="s">
        <v>271</v>
      </c>
      <c r="E26" s="350"/>
      <c r="F26" s="138"/>
    </row>
    <row r="27" spans="1:6" ht="14.25" customHeight="1">
      <c r="A27" s="349"/>
      <c r="B27" s="349"/>
      <c r="C27" s="349"/>
      <c r="D27" s="91" t="s">
        <v>64</v>
      </c>
      <c r="E27" s="92" t="s">
        <v>65</v>
      </c>
      <c r="F27" s="92" t="s">
        <v>365</v>
      </c>
    </row>
    <row r="28" spans="1:6" ht="15" customHeight="1">
      <c r="A28" s="86">
        <v>1</v>
      </c>
      <c r="B28" s="90" t="s">
        <v>366</v>
      </c>
      <c r="C28" s="93" t="s">
        <v>134</v>
      </c>
      <c r="D28" s="94">
        <v>64</v>
      </c>
      <c r="E28" s="94">
        <v>65</v>
      </c>
      <c r="F28" s="89">
        <v>44927</v>
      </c>
    </row>
    <row r="29" spans="1:6" ht="15" customHeight="1">
      <c r="A29" s="86">
        <v>2</v>
      </c>
      <c r="B29" s="90" t="s">
        <v>367</v>
      </c>
      <c r="C29" s="93" t="s">
        <v>134</v>
      </c>
      <c r="D29" s="94">
        <v>74</v>
      </c>
      <c r="E29" s="94">
        <v>75</v>
      </c>
      <c r="F29" s="89">
        <v>44927</v>
      </c>
    </row>
    <row r="30" spans="1:6" ht="15" customHeight="1">
      <c r="A30" s="86">
        <v>3</v>
      </c>
      <c r="B30" s="90" t="s">
        <v>368</v>
      </c>
      <c r="C30" s="93" t="s">
        <v>134</v>
      </c>
      <c r="D30" s="94">
        <v>195</v>
      </c>
      <c r="E30" s="94">
        <v>200</v>
      </c>
      <c r="F30" s="89">
        <v>44927</v>
      </c>
    </row>
    <row r="31" spans="1:6" s="27" customFormat="1" ht="15" customHeight="1">
      <c r="A31" s="86">
        <v>4</v>
      </c>
      <c r="B31" s="90" t="s">
        <v>369</v>
      </c>
      <c r="C31" s="93" t="s">
        <v>134</v>
      </c>
      <c r="D31" s="94">
        <v>392</v>
      </c>
      <c r="E31" s="94">
        <v>395</v>
      </c>
      <c r="F31" s="89">
        <v>44927</v>
      </c>
    </row>
    <row r="32" spans="1:6" ht="12.75">
      <c r="A32" s="69"/>
      <c r="B32" s="331"/>
      <c r="C32" s="331"/>
      <c r="D32" s="331"/>
      <c r="E32" s="69"/>
      <c r="F32" s="82"/>
    </row>
    <row r="33" spans="1:6" ht="12">
      <c r="A33" s="139"/>
      <c r="B33" s="139"/>
      <c r="C33" s="139"/>
      <c r="D33" s="139"/>
      <c r="E33" s="139"/>
      <c r="F33" s="82"/>
    </row>
    <row r="34" spans="1:6" ht="13.5">
      <c r="A34" s="348" t="s">
        <v>387</v>
      </c>
      <c r="B34" s="348"/>
      <c r="C34" s="348"/>
      <c r="D34" s="348"/>
      <c r="E34" s="348"/>
      <c r="F34" s="348"/>
    </row>
    <row r="35" spans="1:4" ht="13.5">
      <c r="A35" s="351"/>
      <c r="B35" s="351"/>
      <c r="C35" s="351"/>
      <c r="D35" s="351"/>
    </row>
    <row r="36" spans="1:6" ht="14.25">
      <c r="A36" s="143" t="s">
        <v>388</v>
      </c>
      <c r="B36" s="144" t="s">
        <v>27</v>
      </c>
      <c r="C36" s="143" t="s">
        <v>52</v>
      </c>
      <c r="D36" s="342" t="s">
        <v>389</v>
      </c>
      <c r="E36" s="342"/>
      <c r="F36" s="147" t="s">
        <v>365</v>
      </c>
    </row>
    <row r="37" spans="1:6" ht="13.5">
      <c r="A37" s="120">
        <v>1</v>
      </c>
      <c r="B37" s="145" t="s">
        <v>390</v>
      </c>
      <c r="C37" s="146" t="s">
        <v>391</v>
      </c>
      <c r="D37" s="343">
        <v>2004</v>
      </c>
      <c r="E37" s="343"/>
      <c r="F37" s="89">
        <v>44927</v>
      </c>
    </row>
    <row r="38" spans="1:6" ht="13.5">
      <c r="A38" s="120">
        <v>2</v>
      </c>
      <c r="B38" s="145" t="s">
        <v>392</v>
      </c>
      <c r="C38" s="146" t="s">
        <v>391</v>
      </c>
      <c r="D38" s="343">
        <v>3000</v>
      </c>
      <c r="E38" s="343"/>
      <c r="F38" s="148">
        <f>F37</f>
        <v>44927</v>
      </c>
    </row>
  </sheetData>
  <sheetProtection password="D0BC" sheet="1"/>
  <mergeCells count="34">
    <mergeCell ref="D38:E38"/>
    <mergeCell ref="A34:F34"/>
    <mergeCell ref="D24:E24"/>
    <mergeCell ref="D23:E23"/>
    <mergeCell ref="A26:A27"/>
    <mergeCell ref="B26:B27"/>
    <mergeCell ref="C26:C27"/>
    <mergeCell ref="D26:E26"/>
    <mergeCell ref="A25:F25"/>
    <mergeCell ref="A35:D35"/>
    <mergeCell ref="D36:E36"/>
    <mergeCell ref="D37:E37"/>
    <mergeCell ref="A1:F1"/>
    <mergeCell ref="A2:F2"/>
    <mergeCell ref="A3:F3"/>
    <mergeCell ref="D7:E7"/>
    <mergeCell ref="D16:E16"/>
    <mergeCell ref="D11:E11"/>
    <mergeCell ref="A12:F12"/>
    <mergeCell ref="A4:F4"/>
    <mergeCell ref="A6:D6"/>
    <mergeCell ref="A8:F8"/>
    <mergeCell ref="D10:E10"/>
    <mergeCell ref="D9:E9"/>
    <mergeCell ref="A13:F13"/>
    <mergeCell ref="D15:E15"/>
    <mergeCell ref="A17:F17"/>
    <mergeCell ref="D14:E14"/>
    <mergeCell ref="D21:E21"/>
    <mergeCell ref="B32:D32"/>
    <mergeCell ref="A20:F20"/>
    <mergeCell ref="D19:E19"/>
    <mergeCell ref="D18:E18"/>
    <mergeCell ref="D22:E22"/>
  </mergeCells>
  <printOptions horizontalCentered="1"/>
  <pageMargins left="0.9448818897637796" right="0.4330708661417323" top="1.14173228346456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zoomScalePageLayoutView="0" workbookViewId="0" topLeftCell="A1">
      <selection activeCell="B99" sqref="B99"/>
    </sheetView>
  </sheetViews>
  <sheetFormatPr defaultColWidth="9.00390625" defaultRowHeight="15.75" customHeight="1"/>
  <cols>
    <col min="1" max="1" width="6.50390625" style="0" customWidth="1"/>
    <col min="2" max="2" width="57.50390625" style="0" customWidth="1"/>
    <col min="3" max="3" width="14.625" style="245" customWidth="1"/>
    <col min="4" max="4" width="22.50390625" style="245" customWidth="1"/>
    <col min="5" max="5" width="21.625" style="0" customWidth="1"/>
    <col min="6" max="6" width="14.50390625" style="0" bestFit="1" customWidth="1"/>
  </cols>
  <sheetData>
    <row r="1" spans="1:6" ht="15.75" customHeight="1">
      <c r="A1" s="367" t="s">
        <v>32</v>
      </c>
      <c r="B1" s="367"/>
      <c r="C1" s="367"/>
      <c r="D1" s="367"/>
      <c r="E1" s="367"/>
      <c r="F1" s="367"/>
    </row>
    <row r="2" spans="1:6" ht="15.75" customHeight="1">
      <c r="A2" s="367" t="s">
        <v>351</v>
      </c>
      <c r="B2" s="367"/>
      <c r="C2" s="367"/>
      <c r="D2" s="367"/>
      <c r="E2" s="367"/>
      <c r="F2" s="367"/>
    </row>
    <row r="3" spans="1:6" ht="15.75" customHeight="1">
      <c r="A3" s="368" t="s">
        <v>47</v>
      </c>
      <c r="B3" s="368"/>
      <c r="C3" s="368"/>
      <c r="D3" s="368"/>
      <c r="E3" s="368"/>
      <c r="F3" s="368"/>
    </row>
    <row r="4" spans="1:6" ht="15.75" customHeight="1">
      <c r="A4" s="368" t="s">
        <v>708</v>
      </c>
      <c r="B4" s="368"/>
      <c r="C4" s="368"/>
      <c r="D4" s="368"/>
      <c r="E4" s="368"/>
      <c r="F4" s="368"/>
    </row>
    <row r="5" spans="1:6" ht="15.75" customHeight="1">
      <c r="A5" s="229"/>
      <c r="B5" s="229"/>
      <c r="C5" s="234"/>
      <c r="D5" s="234"/>
      <c r="E5" s="229"/>
      <c r="F5" s="81"/>
    </row>
    <row r="6" spans="1:6" ht="31.5" customHeight="1" thickBot="1">
      <c r="A6" s="230" t="s">
        <v>26</v>
      </c>
      <c r="B6" s="231" t="s">
        <v>27</v>
      </c>
      <c r="C6" s="235" t="s">
        <v>449</v>
      </c>
      <c r="D6" s="235" t="s">
        <v>450</v>
      </c>
      <c r="E6" s="231" t="s">
        <v>451</v>
      </c>
      <c r="F6" s="232" t="s">
        <v>709</v>
      </c>
    </row>
    <row r="7" spans="1:6" ht="15.75" customHeight="1" thickBot="1">
      <c r="A7" s="372" t="s">
        <v>320</v>
      </c>
      <c r="B7" s="373"/>
      <c r="C7" s="373"/>
      <c r="D7" s="373"/>
      <c r="E7" s="373"/>
      <c r="F7" s="374"/>
    </row>
    <row r="8" spans="1:6" ht="15.75" customHeight="1">
      <c r="A8" s="196">
        <v>1</v>
      </c>
      <c r="B8" s="197" t="s">
        <v>713</v>
      </c>
      <c r="C8" s="236">
        <v>7646</v>
      </c>
      <c r="D8" s="236" t="s">
        <v>714</v>
      </c>
      <c r="E8" s="375" t="s">
        <v>452</v>
      </c>
      <c r="F8" s="198">
        <v>4800</v>
      </c>
    </row>
    <row r="9" spans="1:6" ht="15.75" customHeight="1">
      <c r="A9" s="77">
        <v>2</v>
      </c>
      <c r="B9" s="76" t="s">
        <v>715</v>
      </c>
      <c r="C9" s="237">
        <v>6565</v>
      </c>
      <c r="D9" s="237" t="s">
        <v>453</v>
      </c>
      <c r="E9" s="363"/>
      <c r="F9" s="183">
        <v>4560</v>
      </c>
    </row>
    <row r="10" spans="1:6" ht="15.75" customHeight="1">
      <c r="A10" s="77">
        <v>3</v>
      </c>
      <c r="B10" s="199" t="s">
        <v>716</v>
      </c>
      <c r="C10" s="237">
        <v>4691</v>
      </c>
      <c r="D10" s="237" t="s">
        <v>454</v>
      </c>
      <c r="E10" s="355" t="s">
        <v>455</v>
      </c>
      <c r="F10" s="200">
        <v>4320</v>
      </c>
    </row>
    <row r="11" spans="1:6" ht="15.75" customHeight="1">
      <c r="A11" s="77">
        <v>4</v>
      </c>
      <c r="B11" s="199" t="s">
        <v>717</v>
      </c>
      <c r="C11" s="237">
        <v>5377</v>
      </c>
      <c r="D11" s="237" t="s">
        <v>456</v>
      </c>
      <c r="E11" s="359"/>
      <c r="F11" s="200">
        <v>4200</v>
      </c>
    </row>
    <row r="12" spans="1:6" ht="15.75" customHeight="1">
      <c r="A12" s="77">
        <v>5</v>
      </c>
      <c r="B12" s="199" t="s">
        <v>718</v>
      </c>
      <c r="C12" s="237">
        <v>6392</v>
      </c>
      <c r="D12" s="237" t="s">
        <v>457</v>
      </c>
      <c r="E12" s="357" t="s">
        <v>458</v>
      </c>
      <c r="F12" s="200">
        <v>12600</v>
      </c>
    </row>
    <row r="13" spans="1:6" ht="15.75" customHeight="1">
      <c r="A13" s="77">
        <v>6</v>
      </c>
      <c r="B13" s="199" t="s">
        <v>719</v>
      </c>
      <c r="C13" s="237">
        <v>6826</v>
      </c>
      <c r="D13" s="237" t="s">
        <v>459</v>
      </c>
      <c r="E13" s="358"/>
      <c r="F13" s="200">
        <v>12600</v>
      </c>
    </row>
    <row r="14" spans="1:6" ht="15.75" customHeight="1">
      <c r="A14" s="77">
        <v>7</v>
      </c>
      <c r="B14" s="199" t="s">
        <v>720</v>
      </c>
      <c r="C14" s="237">
        <v>7228</v>
      </c>
      <c r="D14" s="237" t="s">
        <v>460</v>
      </c>
      <c r="E14" s="170" t="s">
        <v>461</v>
      </c>
      <c r="F14" s="200">
        <v>19200</v>
      </c>
    </row>
    <row r="15" spans="1:6" ht="15.75" customHeight="1">
      <c r="A15" s="77">
        <v>8</v>
      </c>
      <c r="B15" s="199" t="s">
        <v>721</v>
      </c>
      <c r="C15" s="237" t="s">
        <v>722</v>
      </c>
      <c r="D15" s="75" t="s">
        <v>462</v>
      </c>
      <c r="E15" s="176" t="s">
        <v>463</v>
      </c>
      <c r="F15" s="200">
        <v>12600</v>
      </c>
    </row>
    <row r="16" spans="1:6" ht="15.75" customHeight="1">
      <c r="A16" s="77">
        <v>9</v>
      </c>
      <c r="B16" s="199" t="s">
        <v>723</v>
      </c>
      <c r="C16" s="237">
        <v>7234</v>
      </c>
      <c r="D16" s="237" t="s">
        <v>464</v>
      </c>
      <c r="E16" s="357" t="s">
        <v>465</v>
      </c>
      <c r="F16" s="200">
        <v>8400</v>
      </c>
    </row>
    <row r="17" spans="1:6" ht="15.75" customHeight="1">
      <c r="A17" s="77">
        <v>10</v>
      </c>
      <c r="B17" s="201" t="s">
        <v>724</v>
      </c>
      <c r="C17" s="238">
        <v>1081</v>
      </c>
      <c r="D17" s="238" t="s">
        <v>466</v>
      </c>
      <c r="E17" s="358"/>
      <c r="F17" s="183">
        <v>6240</v>
      </c>
    </row>
    <row r="18" spans="1:6" ht="15.75" customHeight="1">
      <c r="A18" s="77">
        <v>11</v>
      </c>
      <c r="B18" s="76" t="s">
        <v>725</v>
      </c>
      <c r="C18" s="238">
        <v>1692</v>
      </c>
      <c r="D18" s="238" t="s">
        <v>467</v>
      </c>
      <c r="E18" s="170" t="s">
        <v>468</v>
      </c>
      <c r="F18" s="183">
        <v>7200</v>
      </c>
    </row>
    <row r="19" spans="1:6" ht="15.75" customHeight="1">
      <c r="A19" s="77">
        <v>12</v>
      </c>
      <c r="B19" s="201" t="s">
        <v>726</v>
      </c>
      <c r="C19" s="238">
        <v>7761</v>
      </c>
      <c r="D19" s="238" t="s">
        <v>469</v>
      </c>
      <c r="E19" s="170" t="s">
        <v>470</v>
      </c>
      <c r="F19" s="183">
        <v>10800</v>
      </c>
    </row>
    <row r="20" spans="1:6" ht="15.75" customHeight="1">
      <c r="A20" s="77">
        <v>13</v>
      </c>
      <c r="B20" s="199" t="s">
        <v>727</v>
      </c>
      <c r="C20" s="237">
        <v>3640</v>
      </c>
      <c r="D20" s="237" t="s">
        <v>471</v>
      </c>
      <c r="E20" s="176" t="s">
        <v>472</v>
      </c>
      <c r="F20" s="200">
        <v>4560</v>
      </c>
    </row>
    <row r="21" spans="1:6" ht="15.75" customHeight="1">
      <c r="A21" s="77">
        <v>14</v>
      </c>
      <c r="B21" s="76" t="s">
        <v>728</v>
      </c>
      <c r="C21" s="238">
        <v>4052</v>
      </c>
      <c r="D21" s="238" t="s">
        <v>473</v>
      </c>
      <c r="E21" s="355" t="s">
        <v>470</v>
      </c>
      <c r="F21" s="183">
        <v>3420</v>
      </c>
    </row>
    <row r="22" spans="1:6" ht="15.75" customHeight="1">
      <c r="A22" s="77">
        <v>15</v>
      </c>
      <c r="B22" s="76" t="s">
        <v>729</v>
      </c>
      <c r="C22" s="238">
        <v>8209</v>
      </c>
      <c r="D22" s="238" t="s">
        <v>705</v>
      </c>
      <c r="E22" s="359"/>
      <c r="F22" s="183">
        <v>3420</v>
      </c>
    </row>
    <row r="23" spans="1:6" ht="15.75" customHeight="1">
      <c r="A23" s="77">
        <v>16</v>
      </c>
      <c r="B23" s="76" t="s">
        <v>730</v>
      </c>
      <c r="C23" s="237">
        <v>2307</v>
      </c>
      <c r="D23" s="237" t="s">
        <v>474</v>
      </c>
      <c r="E23" s="356"/>
      <c r="F23" s="183">
        <v>3360</v>
      </c>
    </row>
    <row r="24" spans="1:6" ht="30" customHeight="1">
      <c r="A24" s="77">
        <v>17</v>
      </c>
      <c r="B24" s="199" t="s">
        <v>731</v>
      </c>
      <c r="C24" s="237">
        <v>7702</v>
      </c>
      <c r="D24" s="237" t="s">
        <v>475</v>
      </c>
      <c r="E24" s="355" t="s">
        <v>476</v>
      </c>
      <c r="F24" s="200">
        <v>7800</v>
      </c>
    </row>
    <row r="25" spans="1:6" ht="15.75" customHeight="1">
      <c r="A25" s="77">
        <v>18</v>
      </c>
      <c r="B25" s="199" t="s">
        <v>732</v>
      </c>
      <c r="C25" s="237">
        <v>8193</v>
      </c>
      <c r="D25" s="237" t="s">
        <v>706</v>
      </c>
      <c r="E25" s="359"/>
      <c r="F25" s="200">
        <v>8400</v>
      </c>
    </row>
    <row r="26" spans="1:6" ht="15.75" customHeight="1">
      <c r="A26" s="77">
        <v>19</v>
      </c>
      <c r="B26" s="76" t="s">
        <v>733</v>
      </c>
      <c r="C26" s="238">
        <v>1071</v>
      </c>
      <c r="D26" s="238" t="s">
        <v>477</v>
      </c>
      <c r="E26" s="356"/>
      <c r="F26" s="183">
        <v>7800</v>
      </c>
    </row>
    <row r="27" spans="1:6" ht="15.75" customHeight="1" thickBot="1">
      <c r="A27" s="202">
        <v>20</v>
      </c>
      <c r="B27" s="203" t="s">
        <v>734</v>
      </c>
      <c r="C27" s="239">
        <v>3457</v>
      </c>
      <c r="D27" s="239" t="s">
        <v>478</v>
      </c>
      <c r="E27" s="204" t="s">
        <v>479</v>
      </c>
      <c r="F27" s="205">
        <v>8640</v>
      </c>
    </row>
    <row r="28" spans="1:6" ht="15.75" customHeight="1" thickBot="1">
      <c r="A28" s="369" t="s">
        <v>60</v>
      </c>
      <c r="B28" s="370"/>
      <c r="C28" s="370"/>
      <c r="D28" s="370"/>
      <c r="E28" s="370"/>
      <c r="F28" s="371"/>
    </row>
    <row r="29" spans="1:6" ht="15.75" customHeight="1" thickBot="1">
      <c r="A29" s="206">
        <v>1</v>
      </c>
      <c r="B29" s="207" t="s">
        <v>735</v>
      </c>
      <c r="C29" s="240">
        <v>6387</v>
      </c>
      <c r="D29" s="206" t="s">
        <v>480</v>
      </c>
      <c r="E29" s="208" t="s">
        <v>481</v>
      </c>
      <c r="F29" s="209">
        <v>3240</v>
      </c>
    </row>
    <row r="30" spans="1:6" ht="15.75" customHeight="1">
      <c r="A30" s="77">
        <v>2</v>
      </c>
      <c r="B30" s="210" t="s">
        <v>736</v>
      </c>
      <c r="C30" s="237">
        <v>4173</v>
      </c>
      <c r="D30" s="237" t="s">
        <v>482</v>
      </c>
      <c r="E30" s="200" t="s">
        <v>452</v>
      </c>
      <c r="F30" s="209">
        <v>3960</v>
      </c>
    </row>
    <row r="31" spans="1:6" ht="15.75" customHeight="1">
      <c r="A31" s="77">
        <v>3</v>
      </c>
      <c r="B31" s="76" t="s">
        <v>737</v>
      </c>
      <c r="C31" s="77">
        <v>7445</v>
      </c>
      <c r="D31" s="77" t="s">
        <v>483</v>
      </c>
      <c r="E31" s="355" t="s">
        <v>455</v>
      </c>
      <c r="F31" s="183">
        <v>6000</v>
      </c>
    </row>
    <row r="32" spans="1:6" ht="15.75" customHeight="1">
      <c r="A32" s="77">
        <v>4</v>
      </c>
      <c r="B32" s="76" t="s">
        <v>738</v>
      </c>
      <c r="C32" s="238">
        <v>1720</v>
      </c>
      <c r="D32" s="77" t="s">
        <v>484</v>
      </c>
      <c r="E32" s="359"/>
      <c r="F32" s="183">
        <v>6000</v>
      </c>
    </row>
    <row r="33" spans="1:6" ht="15.75" customHeight="1">
      <c r="A33" s="77">
        <v>5</v>
      </c>
      <c r="B33" s="76" t="s">
        <v>719</v>
      </c>
      <c r="C33" s="238">
        <v>6827</v>
      </c>
      <c r="D33" s="77" t="s">
        <v>485</v>
      </c>
      <c r="E33" s="357" t="s">
        <v>458</v>
      </c>
      <c r="F33" s="183">
        <v>12600</v>
      </c>
    </row>
    <row r="34" spans="1:6" ht="15.75" customHeight="1">
      <c r="A34" s="77">
        <v>6</v>
      </c>
      <c r="B34" s="76" t="s">
        <v>739</v>
      </c>
      <c r="C34" s="238">
        <v>7762</v>
      </c>
      <c r="D34" s="77" t="s">
        <v>740</v>
      </c>
      <c r="E34" s="363"/>
      <c r="F34" s="183">
        <v>12600</v>
      </c>
    </row>
    <row r="35" spans="1:6" ht="15.75" customHeight="1">
      <c r="A35" s="77">
        <v>7</v>
      </c>
      <c r="B35" s="76" t="s">
        <v>741</v>
      </c>
      <c r="C35" s="238">
        <v>1718</v>
      </c>
      <c r="D35" s="77" t="s">
        <v>486</v>
      </c>
      <c r="E35" s="358"/>
      <c r="F35" s="183">
        <v>12600</v>
      </c>
    </row>
    <row r="36" spans="1:6" ht="15.75" customHeight="1">
      <c r="A36" s="77">
        <v>8</v>
      </c>
      <c r="B36" s="201" t="s">
        <v>742</v>
      </c>
      <c r="C36" s="238">
        <v>172</v>
      </c>
      <c r="D36" s="77" t="s">
        <v>487</v>
      </c>
      <c r="E36" s="157" t="s">
        <v>465</v>
      </c>
      <c r="F36" s="183">
        <v>6480</v>
      </c>
    </row>
    <row r="37" spans="1:6" ht="15.75" customHeight="1">
      <c r="A37" s="196">
        <v>9</v>
      </c>
      <c r="B37" s="76" t="s">
        <v>743</v>
      </c>
      <c r="C37" s="238">
        <v>2308</v>
      </c>
      <c r="D37" s="77" t="s">
        <v>488</v>
      </c>
      <c r="E37" s="176" t="s">
        <v>489</v>
      </c>
      <c r="F37" s="183">
        <v>7800</v>
      </c>
    </row>
    <row r="38" spans="1:6" ht="15.75" customHeight="1">
      <c r="A38" s="77">
        <v>10</v>
      </c>
      <c r="B38" s="76" t="s">
        <v>744</v>
      </c>
      <c r="C38" s="238">
        <v>1721</v>
      </c>
      <c r="D38" s="77" t="s">
        <v>490</v>
      </c>
      <c r="E38" s="158" t="s">
        <v>491</v>
      </c>
      <c r="F38" s="183">
        <v>7200</v>
      </c>
    </row>
    <row r="39" spans="1:6" ht="15.75" customHeight="1">
      <c r="A39" s="196">
        <v>11</v>
      </c>
      <c r="B39" s="76" t="s">
        <v>745</v>
      </c>
      <c r="C39" s="238">
        <v>1890</v>
      </c>
      <c r="D39" s="77" t="s">
        <v>492</v>
      </c>
      <c r="E39" s="159" t="s">
        <v>493</v>
      </c>
      <c r="F39" s="183">
        <v>7200</v>
      </c>
    </row>
    <row r="40" spans="1:6" ht="15.75" customHeight="1">
      <c r="A40" s="77">
        <v>12</v>
      </c>
      <c r="B40" s="76" t="s">
        <v>746</v>
      </c>
      <c r="C40" s="238">
        <v>1719</v>
      </c>
      <c r="D40" s="77" t="s">
        <v>494</v>
      </c>
      <c r="E40" s="158" t="s">
        <v>495</v>
      </c>
      <c r="F40" s="183">
        <v>5760</v>
      </c>
    </row>
    <row r="41" spans="1:6" ht="15.75" customHeight="1">
      <c r="A41" s="196">
        <v>13</v>
      </c>
      <c r="B41" s="211" t="s">
        <v>747</v>
      </c>
      <c r="C41" s="236">
        <v>6870</v>
      </c>
      <c r="D41" s="236" t="s">
        <v>496</v>
      </c>
      <c r="E41" s="212" t="s">
        <v>476</v>
      </c>
      <c r="F41" s="213">
        <v>7800</v>
      </c>
    </row>
    <row r="42" spans="1:6" ht="15.75" customHeight="1">
      <c r="A42" s="77">
        <v>14</v>
      </c>
      <c r="B42" s="214" t="s">
        <v>748</v>
      </c>
      <c r="C42" s="238">
        <v>3531</v>
      </c>
      <c r="D42" s="77" t="s">
        <v>497</v>
      </c>
      <c r="E42" s="158" t="s">
        <v>470</v>
      </c>
      <c r="F42" s="183">
        <v>4200</v>
      </c>
    </row>
    <row r="43" spans="1:6" ht="15.75" customHeight="1" thickBot="1">
      <c r="A43" s="202">
        <v>15</v>
      </c>
      <c r="B43" s="203" t="s">
        <v>749</v>
      </c>
      <c r="C43" s="239">
        <v>1064</v>
      </c>
      <c r="D43" s="202" t="s">
        <v>498</v>
      </c>
      <c r="E43" s="215" t="s">
        <v>479</v>
      </c>
      <c r="F43" s="205">
        <v>8640</v>
      </c>
    </row>
    <row r="44" spans="1:6" ht="15.75" customHeight="1" thickBot="1">
      <c r="A44" s="352" t="s">
        <v>48</v>
      </c>
      <c r="B44" s="353"/>
      <c r="C44" s="353"/>
      <c r="D44" s="353"/>
      <c r="E44" s="353"/>
      <c r="F44" s="354"/>
    </row>
    <row r="45" spans="1:6" ht="15.75" customHeight="1">
      <c r="A45" s="196">
        <v>1</v>
      </c>
      <c r="B45" s="216" t="s">
        <v>750</v>
      </c>
      <c r="C45" s="241">
        <v>7922</v>
      </c>
      <c r="D45" s="173" t="s">
        <v>499</v>
      </c>
      <c r="E45" s="217" t="s">
        <v>452</v>
      </c>
      <c r="F45" s="198">
        <v>4800</v>
      </c>
    </row>
    <row r="46" spans="1:6" ht="15.75" customHeight="1">
      <c r="A46" s="196">
        <v>2</v>
      </c>
      <c r="B46" s="216" t="s">
        <v>751</v>
      </c>
      <c r="C46" s="241">
        <v>6096</v>
      </c>
      <c r="D46" s="196" t="s">
        <v>500</v>
      </c>
      <c r="E46" s="170" t="s">
        <v>455</v>
      </c>
      <c r="F46" s="198">
        <v>4200</v>
      </c>
    </row>
    <row r="47" spans="1:6" ht="15.75" customHeight="1">
      <c r="A47" s="77">
        <v>3</v>
      </c>
      <c r="B47" s="74" t="s">
        <v>752</v>
      </c>
      <c r="C47" s="238">
        <v>4219</v>
      </c>
      <c r="D47" s="77" t="s">
        <v>501</v>
      </c>
      <c r="E47" s="170" t="s">
        <v>455</v>
      </c>
      <c r="F47" s="183">
        <v>6480</v>
      </c>
    </row>
    <row r="48" spans="1:6" ht="15.75" customHeight="1" thickBot="1">
      <c r="A48" s="202">
        <v>4</v>
      </c>
      <c r="B48" s="218" t="s">
        <v>753</v>
      </c>
      <c r="C48" s="239">
        <v>4324</v>
      </c>
      <c r="D48" s="239" t="s">
        <v>502</v>
      </c>
      <c r="E48" s="215" t="s">
        <v>479</v>
      </c>
      <c r="F48" s="205">
        <v>8040</v>
      </c>
    </row>
    <row r="49" spans="1:6" ht="15.75" customHeight="1" thickBot="1">
      <c r="A49" s="352" t="s">
        <v>69</v>
      </c>
      <c r="B49" s="353"/>
      <c r="C49" s="353"/>
      <c r="D49" s="353"/>
      <c r="E49" s="353"/>
      <c r="F49" s="354"/>
    </row>
    <row r="50" spans="1:6" ht="15.75" customHeight="1">
      <c r="A50" s="196">
        <v>1</v>
      </c>
      <c r="B50" s="219" t="s">
        <v>754</v>
      </c>
      <c r="C50" s="241">
        <v>7274</v>
      </c>
      <c r="D50" s="196" t="s">
        <v>503</v>
      </c>
      <c r="E50" s="361" t="s">
        <v>452</v>
      </c>
      <c r="F50" s="220">
        <v>4200</v>
      </c>
    </row>
    <row r="51" spans="1:6" ht="15.75" customHeight="1">
      <c r="A51" s="196">
        <v>2</v>
      </c>
      <c r="B51" s="221" t="s">
        <v>755</v>
      </c>
      <c r="C51" s="241">
        <v>7919</v>
      </c>
      <c r="D51" s="173" t="s">
        <v>504</v>
      </c>
      <c r="E51" s="362"/>
      <c r="F51" s="198">
        <v>4560</v>
      </c>
    </row>
    <row r="52" spans="1:6" ht="32.25" customHeight="1">
      <c r="A52" s="77">
        <v>3</v>
      </c>
      <c r="B52" s="201" t="s">
        <v>756</v>
      </c>
      <c r="C52" s="238">
        <v>7918</v>
      </c>
      <c r="D52" s="173" t="s">
        <v>505</v>
      </c>
      <c r="E52" s="170" t="s">
        <v>455</v>
      </c>
      <c r="F52" s="183">
        <v>4440</v>
      </c>
    </row>
    <row r="53" spans="1:6" ht="15.75" customHeight="1">
      <c r="A53" s="196">
        <v>4</v>
      </c>
      <c r="B53" s="219" t="s">
        <v>757</v>
      </c>
      <c r="C53" s="238">
        <v>3536</v>
      </c>
      <c r="D53" s="77" t="s">
        <v>506</v>
      </c>
      <c r="E53" s="171" t="s">
        <v>458</v>
      </c>
      <c r="F53" s="220">
        <v>12600</v>
      </c>
    </row>
    <row r="54" spans="1:6" ht="33" customHeight="1">
      <c r="A54" s="196">
        <v>5</v>
      </c>
      <c r="B54" s="219" t="s">
        <v>758</v>
      </c>
      <c r="C54" s="238" t="s">
        <v>759</v>
      </c>
      <c r="D54" s="77" t="s">
        <v>507</v>
      </c>
      <c r="E54" s="357" t="s">
        <v>465</v>
      </c>
      <c r="F54" s="220">
        <v>13200</v>
      </c>
    </row>
    <row r="55" spans="1:6" ht="31.5" customHeight="1">
      <c r="A55" s="196">
        <v>6</v>
      </c>
      <c r="B55" s="219" t="s">
        <v>760</v>
      </c>
      <c r="C55" s="238" t="s">
        <v>761</v>
      </c>
      <c r="D55" s="77" t="s">
        <v>651</v>
      </c>
      <c r="E55" s="363"/>
      <c r="F55" s="183">
        <v>13800</v>
      </c>
    </row>
    <row r="56" spans="1:6" ht="30" customHeight="1">
      <c r="A56" s="196">
        <v>7</v>
      </c>
      <c r="B56" s="219" t="s">
        <v>762</v>
      </c>
      <c r="C56" s="238" t="s">
        <v>763</v>
      </c>
      <c r="D56" s="77" t="s">
        <v>652</v>
      </c>
      <c r="E56" s="363"/>
      <c r="F56" s="183">
        <v>13800</v>
      </c>
    </row>
    <row r="57" spans="1:6" ht="15.75" customHeight="1">
      <c r="A57" s="196">
        <v>8</v>
      </c>
      <c r="B57" s="188" t="s">
        <v>764</v>
      </c>
      <c r="C57" s="238">
        <v>6875</v>
      </c>
      <c r="D57" s="77" t="s">
        <v>508</v>
      </c>
      <c r="E57" s="358"/>
      <c r="F57" s="194">
        <v>6000</v>
      </c>
    </row>
    <row r="58" spans="1:6" ht="15.75" customHeight="1">
      <c r="A58" s="196">
        <v>9</v>
      </c>
      <c r="B58" s="201" t="s">
        <v>765</v>
      </c>
      <c r="C58" s="238">
        <v>6862</v>
      </c>
      <c r="D58" s="77" t="s">
        <v>509</v>
      </c>
      <c r="E58" s="170" t="s">
        <v>461</v>
      </c>
      <c r="F58" s="183">
        <v>18000</v>
      </c>
    </row>
    <row r="59" spans="1:6" ht="33.75" customHeight="1">
      <c r="A59" s="196">
        <v>10</v>
      </c>
      <c r="B59" s="221" t="s">
        <v>766</v>
      </c>
      <c r="C59" s="241" t="s">
        <v>767</v>
      </c>
      <c r="D59" s="196" t="s">
        <v>510</v>
      </c>
      <c r="E59" s="355" t="s">
        <v>665</v>
      </c>
      <c r="F59" s="198">
        <v>13800</v>
      </c>
    </row>
    <row r="60" spans="1:6" ht="33.75" customHeight="1">
      <c r="A60" s="196">
        <v>11</v>
      </c>
      <c r="B60" s="221" t="s">
        <v>768</v>
      </c>
      <c r="C60" s="241" t="s">
        <v>769</v>
      </c>
      <c r="D60" s="196" t="s">
        <v>511</v>
      </c>
      <c r="E60" s="359"/>
      <c r="F60" s="198">
        <v>13800</v>
      </c>
    </row>
    <row r="61" spans="1:6" ht="33.75" customHeight="1">
      <c r="A61" s="196">
        <v>12</v>
      </c>
      <c r="B61" s="221" t="s">
        <v>770</v>
      </c>
      <c r="C61" s="241" t="s">
        <v>771</v>
      </c>
      <c r="D61" s="196" t="s">
        <v>512</v>
      </c>
      <c r="E61" s="359"/>
      <c r="F61" s="198">
        <v>13800</v>
      </c>
    </row>
    <row r="62" spans="1:6" ht="33.75" customHeight="1">
      <c r="A62" s="196">
        <v>13</v>
      </c>
      <c r="B62" s="221" t="s">
        <v>772</v>
      </c>
      <c r="C62" s="241" t="s">
        <v>773</v>
      </c>
      <c r="D62" s="196" t="s">
        <v>513</v>
      </c>
      <c r="E62" s="359"/>
      <c r="F62" s="198">
        <v>13800</v>
      </c>
    </row>
    <row r="63" spans="1:6" ht="33.75" customHeight="1">
      <c r="A63" s="196">
        <v>14</v>
      </c>
      <c r="B63" s="221" t="s">
        <v>774</v>
      </c>
      <c r="C63" s="241" t="s">
        <v>775</v>
      </c>
      <c r="D63" s="196" t="s">
        <v>514</v>
      </c>
      <c r="E63" s="359"/>
      <c r="F63" s="198">
        <v>13200</v>
      </c>
    </row>
    <row r="64" spans="1:6" ht="33.75" customHeight="1">
      <c r="A64" s="196">
        <v>15</v>
      </c>
      <c r="B64" s="221" t="s">
        <v>776</v>
      </c>
      <c r="C64" s="241" t="s">
        <v>777</v>
      </c>
      <c r="D64" s="196" t="s">
        <v>515</v>
      </c>
      <c r="E64" s="359"/>
      <c r="F64" s="198">
        <v>13800</v>
      </c>
    </row>
    <row r="65" spans="1:6" ht="44.25" customHeight="1">
      <c r="A65" s="196">
        <v>16</v>
      </c>
      <c r="B65" s="219" t="s">
        <v>712</v>
      </c>
      <c r="C65" s="241" t="s">
        <v>778</v>
      </c>
      <c r="D65" s="77" t="s">
        <v>653</v>
      </c>
      <c r="E65" s="359"/>
      <c r="F65" s="220">
        <v>13800</v>
      </c>
    </row>
    <row r="66" spans="1:6" ht="44.25" customHeight="1">
      <c r="A66" s="196">
        <v>17</v>
      </c>
      <c r="B66" s="219" t="s">
        <v>779</v>
      </c>
      <c r="C66" s="241" t="s">
        <v>780</v>
      </c>
      <c r="D66" s="77" t="s">
        <v>654</v>
      </c>
      <c r="E66" s="359"/>
      <c r="F66" s="220">
        <v>13800</v>
      </c>
    </row>
    <row r="67" spans="1:6" ht="44.25" customHeight="1">
      <c r="A67" s="196">
        <v>18</v>
      </c>
      <c r="B67" s="219" t="s">
        <v>781</v>
      </c>
      <c r="C67" s="241" t="s">
        <v>782</v>
      </c>
      <c r="D67" s="77" t="s">
        <v>655</v>
      </c>
      <c r="E67" s="359"/>
      <c r="F67" s="220">
        <v>13800</v>
      </c>
    </row>
    <row r="68" spans="1:6" ht="44.25" customHeight="1">
      <c r="A68" s="196">
        <v>19</v>
      </c>
      <c r="B68" s="219" t="s">
        <v>783</v>
      </c>
      <c r="C68" s="241" t="s">
        <v>784</v>
      </c>
      <c r="D68" s="77" t="s">
        <v>656</v>
      </c>
      <c r="E68" s="359"/>
      <c r="F68" s="220">
        <v>13800</v>
      </c>
    </row>
    <row r="69" spans="1:6" ht="44.25" customHeight="1">
      <c r="A69" s="196">
        <v>20</v>
      </c>
      <c r="B69" s="219" t="s">
        <v>785</v>
      </c>
      <c r="C69" s="241" t="s">
        <v>786</v>
      </c>
      <c r="D69" s="77" t="s">
        <v>657</v>
      </c>
      <c r="E69" s="359"/>
      <c r="F69" s="220">
        <v>13800</v>
      </c>
    </row>
    <row r="70" spans="1:6" ht="44.25" customHeight="1">
      <c r="A70" s="196">
        <v>21</v>
      </c>
      <c r="B70" s="219" t="s">
        <v>787</v>
      </c>
      <c r="C70" s="241" t="s">
        <v>788</v>
      </c>
      <c r="D70" s="77" t="s">
        <v>658</v>
      </c>
      <c r="E70" s="359"/>
      <c r="F70" s="220">
        <v>13800</v>
      </c>
    </row>
    <row r="71" spans="1:6" ht="44.25" customHeight="1">
      <c r="A71" s="196">
        <v>22</v>
      </c>
      <c r="B71" s="219" t="s">
        <v>789</v>
      </c>
      <c r="C71" s="241" t="s">
        <v>790</v>
      </c>
      <c r="D71" s="77" t="s">
        <v>659</v>
      </c>
      <c r="E71" s="359"/>
      <c r="F71" s="220">
        <v>13800</v>
      </c>
    </row>
    <row r="72" spans="1:6" ht="44.25" customHeight="1">
      <c r="A72" s="196">
        <v>23</v>
      </c>
      <c r="B72" s="219" t="s">
        <v>791</v>
      </c>
      <c r="C72" s="241" t="s">
        <v>792</v>
      </c>
      <c r="D72" s="77" t="s">
        <v>660</v>
      </c>
      <c r="E72" s="359"/>
      <c r="F72" s="220">
        <v>13800</v>
      </c>
    </row>
    <row r="73" spans="1:6" ht="44.25" customHeight="1">
      <c r="A73" s="196">
        <v>24</v>
      </c>
      <c r="B73" s="219" t="s">
        <v>793</v>
      </c>
      <c r="C73" s="241" t="s">
        <v>794</v>
      </c>
      <c r="D73" s="77" t="s">
        <v>661</v>
      </c>
      <c r="E73" s="359"/>
      <c r="F73" s="220">
        <v>13800</v>
      </c>
    </row>
    <row r="74" spans="1:6" ht="44.25" customHeight="1">
      <c r="A74" s="196">
        <v>25</v>
      </c>
      <c r="B74" s="219" t="s">
        <v>795</v>
      </c>
      <c r="C74" s="241" t="s">
        <v>796</v>
      </c>
      <c r="D74" s="77" t="s">
        <v>662</v>
      </c>
      <c r="E74" s="359"/>
      <c r="F74" s="220">
        <v>13800</v>
      </c>
    </row>
    <row r="75" spans="1:6" ht="44.25" customHeight="1">
      <c r="A75" s="196">
        <v>26</v>
      </c>
      <c r="B75" s="219" t="s">
        <v>797</v>
      </c>
      <c r="C75" s="241" t="s">
        <v>798</v>
      </c>
      <c r="D75" s="77" t="s">
        <v>663</v>
      </c>
      <c r="E75" s="359"/>
      <c r="F75" s="220">
        <v>13800</v>
      </c>
    </row>
    <row r="76" spans="1:6" ht="31.5" customHeight="1">
      <c r="A76" s="196">
        <v>27</v>
      </c>
      <c r="B76" s="219" t="s">
        <v>799</v>
      </c>
      <c r="C76" s="241">
        <v>8068</v>
      </c>
      <c r="D76" s="77" t="s">
        <v>664</v>
      </c>
      <c r="E76" s="172" t="s">
        <v>666</v>
      </c>
      <c r="F76" s="220">
        <v>13800</v>
      </c>
    </row>
    <row r="77" spans="1:6" ht="15.75" customHeight="1">
      <c r="A77" s="196">
        <v>28</v>
      </c>
      <c r="B77" s="219" t="s">
        <v>800</v>
      </c>
      <c r="C77" s="238">
        <v>6196</v>
      </c>
      <c r="D77" s="77" t="s">
        <v>516</v>
      </c>
      <c r="E77" s="170" t="s">
        <v>470</v>
      </c>
      <c r="F77" s="220">
        <v>12000</v>
      </c>
    </row>
    <row r="78" spans="1:6" ht="15.75" customHeight="1">
      <c r="A78" s="77">
        <v>29</v>
      </c>
      <c r="B78" s="76" t="s">
        <v>801</v>
      </c>
      <c r="C78" s="238">
        <v>6877</v>
      </c>
      <c r="D78" s="77" t="s">
        <v>517</v>
      </c>
      <c r="E78" s="173" t="s">
        <v>479</v>
      </c>
      <c r="F78" s="183">
        <v>8400</v>
      </c>
    </row>
    <row r="79" spans="1:6" ht="15.75" customHeight="1">
      <c r="A79" s="196">
        <v>30</v>
      </c>
      <c r="B79" s="221" t="s">
        <v>736</v>
      </c>
      <c r="C79" s="241" t="s">
        <v>802</v>
      </c>
      <c r="D79" s="196" t="s">
        <v>518</v>
      </c>
      <c r="E79" s="174" t="s">
        <v>452</v>
      </c>
      <c r="F79" s="198">
        <v>4320</v>
      </c>
    </row>
    <row r="80" spans="1:6" ht="15.75" customHeight="1" thickBot="1">
      <c r="A80" s="202">
        <v>31</v>
      </c>
      <c r="B80" s="203" t="s">
        <v>803</v>
      </c>
      <c r="C80" s="239">
        <v>4457</v>
      </c>
      <c r="D80" s="202" t="s">
        <v>519</v>
      </c>
      <c r="E80" s="175" t="s">
        <v>479</v>
      </c>
      <c r="F80" s="205">
        <v>7800</v>
      </c>
    </row>
    <row r="81" spans="1:6" ht="15.75" customHeight="1" thickBot="1">
      <c r="A81" s="364" t="s">
        <v>520</v>
      </c>
      <c r="B81" s="365"/>
      <c r="C81" s="365"/>
      <c r="D81" s="365"/>
      <c r="E81" s="365"/>
      <c r="F81" s="366"/>
    </row>
    <row r="82" spans="1:6" ht="15.75" customHeight="1">
      <c r="A82" s="196">
        <v>1</v>
      </c>
      <c r="B82" s="216" t="s">
        <v>804</v>
      </c>
      <c r="C82" s="241">
        <v>7921</v>
      </c>
      <c r="D82" s="196" t="s">
        <v>521</v>
      </c>
      <c r="E82" s="174" t="s">
        <v>452</v>
      </c>
      <c r="F82" s="198">
        <v>4320</v>
      </c>
    </row>
    <row r="83" spans="1:6" ht="15.75" customHeight="1" thickBot="1">
      <c r="A83" s="202">
        <v>2</v>
      </c>
      <c r="B83" s="222" t="s">
        <v>719</v>
      </c>
      <c r="C83" s="239">
        <v>6830</v>
      </c>
      <c r="D83" s="202" t="s">
        <v>522</v>
      </c>
      <c r="E83" s="175" t="s">
        <v>458</v>
      </c>
      <c r="F83" s="205">
        <v>12000</v>
      </c>
    </row>
    <row r="84" spans="1:6" ht="15.75" customHeight="1" thickBot="1">
      <c r="A84" s="364" t="s">
        <v>33</v>
      </c>
      <c r="B84" s="365"/>
      <c r="C84" s="365"/>
      <c r="D84" s="365"/>
      <c r="E84" s="365"/>
      <c r="F84" s="366"/>
    </row>
    <row r="85" spans="1:6" ht="15.75" customHeight="1">
      <c r="A85" s="77">
        <v>1</v>
      </c>
      <c r="B85" s="210" t="s">
        <v>805</v>
      </c>
      <c r="C85" s="237">
        <v>6045</v>
      </c>
      <c r="D85" s="237" t="s">
        <v>523</v>
      </c>
      <c r="E85" s="170" t="s">
        <v>481</v>
      </c>
      <c r="F85" s="183">
        <v>5400</v>
      </c>
    </row>
    <row r="86" spans="1:6" ht="15.75" customHeight="1">
      <c r="A86" s="223">
        <v>2</v>
      </c>
      <c r="B86" s="224" t="s">
        <v>806</v>
      </c>
      <c r="C86" s="242">
        <v>7770</v>
      </c>
      <c r="D86" s="242" t="s">
        <v>524</v>
      </c>
      <c r="E86" s="355" t="s">
        <v>455</v>
      </c>
      <c r="F86" s="225">
        <v>4560</v>
      </c>
    </row>
    <row r="87" spans="1:6" ht="15.75" customHeight="1">
      <c r="A87" s="77">
        <v>3</v>
      </c>
      <c r="B87" s="210" t="s">
        <v>716</v>
      </c>
      <c r="C87" s="237">
        <v>5388</v>
      </c>
      <c r="D87" s="237" t="s">
        <v>525</v>
      </c>
      <c r="E87" s="359"/>
      <c r="F87" s="183">
        <v>4800</v>
      </c>
    </row>
    <row r="88" spans="1:6" ht="15.75" customHeight="1">
      <c r="A88" s="223">
        <v>4</v>
      </c>
      <c r="B88" s="224" t="s">
        <v>807</v>
      </c>
      <c r="C88" s="242">
        <v>7741</v>
      </c>
      <c r="D88" s="242" t="s">
        <v>526</v>
      </c>
      <c r="E88" s="356"/>
      <c r="F88" s="225">
        <v>4440</v>
      </c>
    </row>
    <row r="89" spans="1:6" ht="15.75" customHeight="1">
      <c r="A89" s="77">
        <v>5</v>
      </c>
      <c r="B89" s="76" t="s">
        <v>808</v>
      </c>
      <c r="C89" s="238">
        <v>6838</v>
      </c>
      <c r="D89" s="238" t="s">
        <v>527</v>
      </c>
      <c r="E89" s="355" t="s">
        <v>458</v>
      </c>
      <c r="F89" s="183">
        <v>13200</v>
      </c>
    </row>
    <row r="90" spans="1:6" ht="15.75" customHeight="1">
      <c r="A90" s="77">
        <v>6</v>
      </c>
      <c r="B90" s="224" t="s">
        <v>821</v>
      </c>
      <c r="C90" s="242" t="s">
        <v>822</v>
      </c>
      <c r="D90" s="244" t="s">
        <v>824</v>
      </c>
      <c r="E90" s="356"/>
      <c r="F90" s="225">
        <v>13800</v>
      </c>
    </row>
    <row r="91" spans="1:6" ht="15.75" customHeight="1">
      <c r="A91" s="77">
        <v>7</v>
      </c>
      <c r="B91" s="224" t="s">
        <v>723</v>
      </c>
      <c r="C91" s="242">
        <v>7236</v>
      </c>
      <c r="D91" s="242" t="s">
        <v>528</v>
      </c>
      <c r="E91" s="355" t="s">
        <v>465</v>
      </c>
      <c r="F91" s="225">
        <v>10200</v>
      </c>
    </row>
    <row r="92" spans="1:6" ht="15.75" customHeight="1">
      <c r="A92" s="77">
        <v>8</v>
      </c>
      <c r="B92" s="224" t="s">
        <v>809</v>
      </c>
      <c r="C92" s="242">
        <v>7230</v>
      </c>
      <c r="D92" s="243" t="s">
        <v>529</v>
      </c>
      <c r="E92" s="359"/>
      <c r="F92" s="225">
        <v>6600</v>
      </c>
    </row>
    <row r="93" spans="1:6" ht="33" customHeight="1">
      <c r="A93" s="77">
        <v>9</v>
      </c>
      <c r="B93" s="224" t="s">
        <v>820</v>
      </c>
      <c r="C93" s="242" t="s">
        <v>819</v>
      </c>
      <c r="D93" s="244" t="s">
        <v>823</v>
      </c>
      <c r="E93" s="356"/>
      <c r="F93" s="225">
        <v>12600</v>
      </c>
    </row>
    <row r="94" spans="1:6" ht="32.25" customHeight="1">
      <c r="A94" s="77">
        <v>10</v>
      </c>
      <c r="B94" s="224" t="s">
        <v>810</v>
      </c>
      <c r="C94" s="242">
        <v>7453</v>
      </c>
      <c r="D94" s="243" t="s">
        <v>530</v>
      </c>
      <c r="E94" s="226" t="s">
        <v>707</v>
      </c>
      <c r="F94" s="225">
        <v>6600</v>
      </c>
    </row>
    <row r="95" spans="1:6" ht="15.75" customHeight="1">
      <c r="A95" s="77">
        <v>11</v>
      </c>
      <c r="B95" s="227" t="s">
        <v>811</v>
      </c>
      <c r="C95" s="242">
        <v>6863</v>
      </c>
      <c r="D95" s="242" t="s">
        <v>531</v>
      </c>
      <c r="E95" s="355" t="s">
        <v>461</v>
      </c>
      <c r="F95" s="225">
        <v>18000</v>
      </c>
    </row>
    <row r="96" spans="1:6" ht="15.75" customHeight="1">
      <c r="A96" s="77">
        <v>12</v>
      </c>
      <c r="B96" s="227" t="s">
        <v>812</v>
      </c>
      <c r="C96" s="242">
        <v>7233</v>
      </c>
      <c r="D96" s="242" t="s">
        <v>532</v>
      </c>
      <c r="E96" s="356"/>
      <c r="F96" s="225">
        <v>15000</v>
      </c>
    </row>
    <row r="97" spans="1:6" ht="15.75" customHeight="1">
      <c r="A97" s="77">
        <v>13</v>
      </c>
      <c r="B97" s="210" t="s">
        <v>813</v>
      </c>
      <c r="C97" s="237">
        <v>6152</v>
      </c>
      <c r="D97" s="237" t="s">
        <v>533</v>
      </c>
      <c r="E97" s="355" t="s">
        <v>470</v>
      </c>
      <c r="F97" s="183">
        <v>11520</v>
      </c>
    </row>
    <row r="98" spans="1:6" ht="15.75" customHeight="1">
      <c r="A98" s="77">
        <v>14</v>
      </c>
      <c r="B98" s="210" t="s">
        <v>814</v>
      </c>
      <c r="C98" s="237">
        <v>1076</v>
      </c>
      <c r="D98" s="237" t="s">
        <v>534</v>
      </c>
      <c r="E98" s="356"/>
      <c r="F98" s="183">
        <v>5580</v>
      </c>
    </row>
    <row r="99" spans="1:6" ht="30" customHeight="1">
      <c r="A99" s="77">
        <v>15</v>
      </c>
      <c r="B99" s="224" t="s">
        <v>815</v>
      </c>
      <c r="C99" s="242">
        <v>6878</v>
      </c>
      <c r="D99" s="242" t="s">
        <v>535</v>
      </c>
      <c r="E99" s="355" t="s">
        <v>479</v>
      </c>
      <c r="F99" s="225">
        <v>8400</v>
      </c>
    </row>
    <row r="100" spans="1:6" ht="15.75" customHeight="1" thickBot="1">
      <c r="A100" s="77">
        <v>16</v>
      </c>
      <c r="B100" s="228" t="s">
        <v>816</v>
      </c>
      <c r="C100" s="239">
        <v>7249</v>
      </c>
      <c r="D100" s="239" t="s">
        <v>536</v>
      </c>
      <c r="E100" s="360"/>
      <c r="F100" s="205">
        <v>27600</v>
      </c>
    </row>
    <row r="101" spans="1:6" ht="15.75" customHeight="1" thickBot="1">
      <c r="A101" s="352" t="s">
        <v>61</v>
      </c>
      <c r="B101" s="353"/>
      <c r="C101" s="353"/>
      <c r="D101" s="353"/>
      <c r="E101" s="353"/>
      <c r="F101" s="354"/>
    </row>
    <row r="102" spans="1:6" ht="15.75" customHeight="1">
      <c r="A102" s="196">
        <v>1</v>
      </c>
      <c r="B102" s="216" t="s">
        <v>817</v>
      </c>
      <c r="C102" s="241">
        <v>7920</v>
      </c>
      <c r="D102" s="196" t="s">
        <v>537</v>
      </c>
      <c r="E102" s="174" t="s">
        <v>452</v>
      </c>
      <c r="F102" s="198">
        <v>4200</v>
      </c>
    </row>
    <row r="103" spans="1:6" ht="15.75" customHeight="1" thickBot="1">
      <c r="A103" s="202">
        <v>2</v>
      </c>
      <c r="B103" s="222" t="s">
        <v>818</v>
      </c>
      <c r="C103" s="239">
        <v>6900</v>
      </c>
      <c r="D103" s="239" t="s">
        <v>538</v>
      </c>
      <c r="E103" s="204" t="s">
        <v>491</v>
      </c>
      <c r="F103" s="205">
        <v>12000</v>
      </c>
    </row>
    <row r="105" ht="15.75" customHeight="1">
      <c r="B105" s="165" t="s">
        <v>539</v>
      </c>
    </row>
    <row r="109" spans="2:5" ht="15.75" customHeight="1">
      <c r="B109" s="15"/>
      <c r="C109" s="67"/>
      <c r="D109" s="67"/>
      <c r="E109" s="233"/>
    </row>
  </sheetData>
  <sheetProtection password="D0BC" sheet="1"/>
  <mergeCells count="28">
    <mergeCell ref="A1:F1"/>
    <mergeCell ref="A2:F2"/>
    <mergeCell ref="A3:F3"/>
    <mergeCell ref="A4:F4"/>
    <mergeCell ref="A81:F81"/>
    <mergeCell ref="E24:E26"/>
    <mergeCell ref="A28:F28"/>
    <mergeCell ref="A7:F7"/>
    <mergeCell ref="E8:E9"/>
    <mergeCell ref="E10:E11"/>
    <mergeCell ref="E86:E88"/>
    <mergeCell ref="E95:E96"/>
    <mergeCell ref="E97:E98"/>
    <mergeCell ref="E31:E32"/>
    <mergeCell ref="E33:E35"/>
    <mergeCell ref="A44:F44"/>
    <mergeCell ref="A49:F49"/>
    <mergeCell ref="E91:E93"/>
    <mergeCell ref="A101:F101"/>
    <mergeCell ref="E89:E90"/>
    <mergeCell ref="E12:E13"/>
    <mergeCell ref="E16:E17"/>
    <mergeCell ref="E21:E23"/>
    <mergeCell ref="E99:E100"/>
    <mergeCell ref="E50:E51"/>
    <mergeCell ref="E54:E57"/>
    <mergeCell ref="E59:E75"/>
    <mergeCell ref="A84:F84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ЧАО "Чукотснаб"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PEO02</cp:lastModifiedBy>
  <cp:lastPrinted>2023-05-26T03:40:02Z</cp:lastPrinted>
  <dcterms:created xsi:type="dcterms:W3CDTF">2008-05-18T22:15:43Z</dcterms:created>
  <dcterms:modified xsi:type="dcterms:W3CDTF">2023-11-12T22:53:24Z</dcterms:modified>
  <cp:category/>
  <cp:version/>
  <cp:contentType/>
  <cp:contentStatus/>
</cp:coreProperties>
</file>